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Sheet1" sheetId="1" r:id="rId1"/>
  </sheets>
  <definedNames>
    <definedName name="_xlnm.Print_Area" localSheetId="0">'Sheet1'!$A$1:$K$220</definedName>
  </definedNames>
  <calcPr fullCalcOnLoad="1"/>
</workbook>
</file>

<file path=xl/sharedStrings.xml><?xml version="1.0" encoding="utf-8"?>
<sst xmlns="http://schemas.openxmlformats.org/spreadsheetml/2006/main" count="225" uniqueCount="165">
  <si>
    <t>Opis izvora financiranja</t>
  </si>
  <si>
    <t>RASHODI u kn</t>
  </si>
  <si>
    <t>PRIHODI u kn</t>
  </si>
  <si>
    <t>1.</t>
  </si>
  <si>
    <t>2.</t>
  </si>
  <si>
    <t>3.</t>
  </si>
  <si>
    <t>4.</t>
  </si>
  <si>
    <t>OSNOVNA ŠKOLA DOMAŠINEC</t>
  </si>
  <si>
    <t>MARKA KOVAČA 1, DOMAŠINEC</t>
  </si>
  <si>
    <t>40318 DEKANOVEC</t>
  </si>
  <si>
    <t>OIB: 64297918539</t>
  </si>
  <si>
    <t>RKP: 13713</t>
  </si>
  <si>
    <t>311-Bruto plaće za zaposlene</t>
  </si>
  <si>
    <t>312-Ostali rashodi za zaposlene</t>
  </si>
  <si>
    <t>313-Doprinosi na plaće</t>
  </si>
  <si>
    <t>321-Prijevoz na posao i s posla</t>
  </si>
  <si>
    <t>652-Prihodi po posebnim propisima - ostali</t>
  </si>
  <si>
    <t>661-Prihodi od prodaje na tržištu</t>
  </si>
  <si>
    <t>663-Prihodi od donacija</t>
  </si>
  <si>
    <t>321-Naknade zaposlenima</t>
  </si>
  <si>
    <t>322-Rashodi za materijal</t>
  </si>
  <si>
    <t>323-Rashodi za usluge</t>
  </si>
  <si>
    <t>329-Ostali nespomenuti rashodi poslovanja</t>
  </si>
  <si>
    <t>343-Ostali financijski rashodi</t>
  </si>
  <si>
    <t>422-Oprema</t>
  </si>
  <si>
    <t>313-Doprinosi na plaće i ugovore o djelu</t>
  </si>
  <si>
    <t>422-Postrojenja i oprema</t>
  </si>
  <si>
    <t>SVEUKUPNO - OSNOVNA ŠKOLA DOMAŠINEC</t>
  </si>
  <si>
    <t>322-Rashodi za materijal i energiju</t>
  </si>
  <si>
    <t>381-Donacije</t>
  </si>
  <si>
    <t>311-Plaće za zaposlene</t>
  </si>
  <si>
    <t>UKUPNO - SREDSTVA PRORAČUNA-MEĐ. ŽUPANIJA</t>
  </si>
  <si>
    <t>451-Dod. ulag.na obj.i  opremi*</t>
  </si>
  <si>
    <t>Red. broj</t>
  </si>
  <si>
    <t>636-Pomoći proračunskim koris. iz proračuna koji im nije nadležan</t>
  </si>
  <si>
    <t>3111-Plaće za redovan rad</t>
  </si>
  <si>
    <t>3113-Plaće za prekovremeni rad</t>
  </si>
  <si>
    <t>3114-Plaće za posebne uvjete rada</t>
  </si>
  <si>
    <t>3121-Ostali rashodi za zaposlene</t>
  </si>
  <si>
    <t>3132 -Doprinosi za zdravstv. osig.</t>
  </si>
  <si>
    <t>3212-Prijevoz na posao i s posla</t>
  </si>
  <si>
    <t>329-Ostali nespom. rash.posl.</t>
  </si>
  <si>
    <t>6361-Tekuće promoći prorač.kor.iz proračuna koji im nije nadležan</t>
  </si>
  <si>
    <t>641-Prihodi od financijske imovine</t>
  </si>
  <si>
    <t>6413-Kamate na oročena  sredstva i depozite</t>
  </si>
  <si>
    <t>6526-Ostali nespomenuti prihodi po pos. Propisima</t>
  </si>
  <si>
    <t>6631-Tekuće donacije</t>
  </si>
  <si>
    <t>6632-Kapitalne donacije</t>
  </si>
  <si>
    <t>683-Ostali prihodi</t>
  </si>
  <si>
    <t>6831-Ostali prihodi</t>
  </si>
  <si>
    <t>9221-Višak prihoda poslovanja</t>
  </si>
  <si>
    <t>VLASTITI I NAMJENSKI PRIHODI OŠ DOMAŠINEC I DONACIJE</t>
  </si>
  <si>
    <t>OPĆI PRIHODI NADLEŽNOG PRORAČUNA JLPRS - MEĐIMURSKA ŽUPANIJA</t>
  </si>
  <si>
    <t>3221-Uredski materijal i ostali materijalni rashodi</t>
  </si>
  <si>
    <t>3222-Materijal i sirovine</t>
  </si>
  <si>
    <t>3235-Zakupnine i najamnine</t>
  </si>
  <si>
    <t>3239-Ostale usluge</t>
  </si>
  <si>
    <t>3292-Premije osiguranja</t>
  </si>
  <si>
    <t>3294-Članarine</t>
  </si>
  <si>
    <t>3299-Ostali nespomenuti rashodi</t>
  </si>
  <si>
    <t>3431-Bankarske usluge i usluge platnog prometa</t>
  </si>
  <si>
    <t>3811-Tekuće donacije u novcu</t>
  </si>
  <si>
    <t>4221-Uredska oprema i namještaj</t>
  </si>
  <si>
    <t>4223-Oprema za održavanje i zaštitu</t>
  </si>
  <si>
    <t>4226-Sportska i glazbena oprema</t>
  </si>
  <si>
    <t>4241-Knjige</t>
  </si>
  <si>
    <t>UKUPNO - VLASTITI I NAMJENSKI PRIHODI OŠ DOMAŠINEC I DONACIJE</t>
  </si>
  <si>
    <t>312-Ostali rash. za zaposlene</t>
  </si>
  <si>
    <t>3132-Dop. za zdravstveno osigur.</t>
  </si>
  <si>
    <t>3211-Službena putovanja</t>
  </si>
  <si>
    <t>3213-Stručno usavršavanje zap.</t>
  </si>
  <si>
    <t>3214-Ostale naknade trošk.zap.</t>
  </si>
  <si>
    <t>3221-Uredski i ostali materijal</t>
  </si>
  <si>
    <t>3223-Energija</t>
  </si>
  <si>
    <t>3224-Mat. i dijelovi za tek. i inv. odr.</t>
  </si>
  <si>
    <t>3227-Službena i radna obuća i odj.</t>
  </si>
  <si>
    <t>3231-Usluge telefona, pošarina i sl.</t>
  </si>
  <si>
    <t>3232-Usluge tekućeg i inv. održav.</t>
  </si>
  <si>
    <t>3233-Usluge promidžbe i informir.</t>
  </si>
  <si>
    <t>3234-Komunalne usluge</t>
  </si>
  <si>
    <t>3236-Zdravstv.i veterinar.usluge</t>
  </si>
  <si>
    <t>3237-Intelektualne usluge</t>
  </si>
  <si>
    <t>3238-Računalne usluge</t>
  </si>
  <si>
    <t>3239-Ostale nespomenute usluge</t>
  </si>
  <si>
    <t>3295-Pristojbe i naknade</t>
  </si>
  <si>
    <t>3299-Ostali nespomenuti rash.posl.</t>
  </si>
  <si>
    <t>4222-Komunikacijska oprema</t>
  </si>
  <si>
    <t>4225-Instrumenti, uređaji i strojevi</t>
  </si>
  <si>
    <t>4511-Dodatna ulaganja na  građevinskim objektima</t>
  </si>
  <si>
    <t xml:space="preserve">324-Naknade troškova osobama izvan radnog odnosa </t>
  </si>
  <si>
    <t>634-Pomoći od izvanproračunskih korisnika</t>
  </si>
  <si>
    <t>6341-Tekuće pomoći od izvan-      proračunskih korisnika</t>
  </si>
  <si>
    <t>3295-Naknade i pristojbe</t>
  </si>
  <si>
    <t>Objašnjenje</t>
  </si>
  <si>
    <t>Konto 3. i 4. razine plana</t>
  </si>
  <si>
    <t>321-Naknade troškova zaposl.</t>
  </si>
  <si>
    <t>671-Prihodi iz proračuna za financiranje rashoda poslov.</t>
  </si>
  <si>
    <t>3212-Naknade za prijevoz zaposlenima</t>
  </si>
  <si>
    <t>6711-Prihodi iz pror.za financ rash.</t>
  </si>
  <si>
    <t>Ravnateljica: Martina Kivač, mag.theol.</t>
  </si>
  <si>
    <t xml:space="preserve">MINISTARSTVO ZNANOSTI I OBRAZOVANJA </t>
  </si>
  <si>
    <t xml:space="preserve">UKUPNO - MZO </t>
  </si>
  <si>
    <t>Konto 3 .i 4. razine plana</t>
  </si>
  <si>
    <t>4227-Oprema ostala</t>
  </si>
  <si>
    <t>4225-Ostali instrumenti, uređaji i sl.</t>
  </si>
  <si>
    <t>424-Knjige i izložb. vrijednosti</t>
  </si>
  <si>
    <t>6712-Prih.za fin.rash.nefin.imovine</t>
  </si>
  <si>
    <t>3291-Nak.za rad povjerenstava</t>
  </si>
  <si>
    <t>6393-Tekući prij. Između pror.kor.istog proračuna</t>
  </si>
  <si>
    <t>421-Građevinski objekti</t>
  </si>
  <si>
    <t>4212-Poslovni objekti</t>
  </si>
  <si>
    <t>922-Višak/manjak-radi uravnoteženja</t>
  </si>
  <si>
    <t>639-Prijenosi između prorač. korisnika istog proračuna</t>
  </si>
  <si>
    <t>PRIHODI ZA POSEBNE NAMJENE - HZZ (izvanproračunski fondovi) i EU - fondovi - direktno financiranje</t>
  </si>
  <si>
    <t>SVEUKUPNO-PRIHODI ZA POSEBNE NAMJENE-HZZ + EU fondovi-direktno financiranje</t>
  </si>
  <si>
    <t>638-Pomoći od DP temeljem prijenosa EU sredstava</t>
  </si>
  <si>
    <t>6381-Tekuće pomoći iz DP putem JLPRS -prijenos EU sredstava</t>
  </si>
  <si>
    <t>922-Višak/manjak prihoda redovnog poslovanje tekuće godine</t>
  </si>
  <si>
    <t>9221-Višak/manjak prihoda redovnog poslovanje tekuće godine</t>
  </si>
  <si>
    <t>322-Rashodi za mat.i energ.</t>
  </si>
  <si>
    <t>4241-Knjige (udžbenici, lektira ,…)</t>
  </si>
  <si>
    <t>424-Knjige,umj.djela i druge izložbene vrijednosti</t>
  </si>
  <si>
    <t>3225-Sitni inventar i auto-gume</t>
  </si>
  <si>
    <t xml:space="preserve">422 -Postrojenja i oprema </t>
  </si>
  <si>
    <t>4224-Med.i laboratorijska oprema</t>
  </si>
  <si>
    <t>426-Ulaganja u računalne programe</t>
  </si>
  <si>
    <t>372-Ostale nak.građ. i kućanstvima</t>
  </si>
  <si>
    <t>3722-Ost.nak.građ. i kućanstvima</t>
  </si>
  <si>
    <t>6362-Kapitalne pomoći pror.kor. Iz proračuna koji im nije nadležan</t>
  </si>
  <si>
    <t>636-Pomoći pror.kor.iz prorač.</t>
  </si>
  <si>
    <t xml:space="preserve">6361-Tekuće pomoći iz prorač. Općina </t>
  </si>
  <si>
    <t>6362-Kapitalne pomoći iz proračuna Općina</t>
  </si>
  <si>
    <t>3232-Usl. tek. i inv. održavanja</t>
  </si>
  <si>
    <t>922-Višak prihoda poslovanja</t>
  </si>
  <si>
    <t>921-Manjak prihoda tekućeg poslovanja</t>
  </si>
  <si>
    <t>9211-Manjak- pokriven viškom P.S.</t>
  </si>
  <si>
    <t>3431-Bank.usluge i usl.pl.prom.</t>
  </si>
  <si>
    <t>3433-Zatezne kamate</t>
  </si>
  <si>
    <t>3434-Ostali nespom. fin.rashodi</t>
  </si>
  <si>
    <t>9211- Višak prihoda-uravnoteženje</t>
  </si>
  <si>
    <t>632-Pomoći od međ.organizacija i institucija</t>
  </si>
  <si>
    <t>6321-Tekuće pomoći od međ. organizacija (APP)</t>
  </si>
  <si>
    <t>451-Dodatna ulaganja na građ. objektima</t>
  </si>
  <si>
    <t>3296-Troškovi sudskog postupka</t>
  </si>
  <si>
    <t>3221-Ur.materijal i ostali mat.rashodi</t>
  </si>
  <si>
    <t>638-Pomoći temeljem prijenosa EU sredstava</t>
  </si>
  <si>
    <t>6381-Tekuće pomoći temeljem prijenosa EU sredstava (FEAD-85%-051; 15%-052)+PDV-shema voća,povrća i mlijeka-052</t>
  </si>
  <si>
    <t>6614-Prihodi od prodaje proizv.   i robe na tržištu</t>
  </si>
  <si>
    <t>4262-Ulaganja u računalne programe</t>
  </si>
  <si>
    <t>6341-Tek.pomoći od izvanproračunskih korisnika HZZO</t>
  </si>
  <si>
    <t>922-Višak/manjak prihoda</t>
  </si>
  <si>
    <t>Rebalans plana izradila: Štefanija Šimunić, mag.oec.</t>
  </si>
  <si>
    <t>9222-Višak prihoda poslovanja</t>
  </si>
  <si>
    <t xml:space="preserve">Predviđeni rashodi i prihodi za zaposlene koji se odnose na plaće i druga materijalna prava zaposlenika uglavnom su u cijelosti dosegnuli razine planiranog ili su na nekim pozicijama bili malo veći ili malo manji od plana, ali sve unutar zanemarivog postotka u odnosu na ukupnu masu sredstava. Tijekom godine nabavljeni su udžbenici te radni materijali za učenike. Iz tih sredstava je ukupno utrošeno sve što je planirano. U 2021. je došlo do povećanja troškova po sudskim presudama, koji nisu bili planirani, radi velikog broja tužbi djelatnika vezanih uz povećanja osnovice plaće u 2016.godini. Godinu smo završili s viškom od 14.000,00 kn jer nam je Ministarstvo u prosincu uplatilo sredstva za izvannastavne aktivnosti, koja nismo stigli utrošiti u tekućoj kalendarskoj godini.                                                                                                                                                     </t>
  </si>
  <si>
    <t xml:space="preserve">                        voditeljica računovodstva</t>
  </si>
  <si>
    <t>Domašinec, 21.11.2022. godine</t>
  </si>
  <si>
    <t xml:space="preserve"> REBALANS,IZMJENE I DOPUNE FINANC.PLANA ZA 2022. GODINU I IZVJEŠTAJ O IZVRŠENJU PLANA - PO IZVORIMA FINANCIRANJA</t>
  </si>
  <si>
    <t>Plan za 2022. godinu</t>
  </si>
  <si>
    <t>Rebalans i izvršenje plana za 2022. godinu</t>
  </si>
  <si>
    <t>3222-Mat.i sirovine</t>
  </si>
  <si>
    <t>3236-Laboratorijske usluge</t>
  </si>
  <si>
    <t xml:space="preserve"> IZMJENE I DOPUNE FINANCIJSKOG PLANA ZA 2022. GODINU I IZVJEŠTAJ O IZVRŠENJU PLANA ZA 2022. GODINU</t>
  </si>
  <si>
    <t>U ovom dijelu se nalaze sredstva i troškovi vezani uz projekt FEAD i Shema školskog mlijeka i voća. Došlo je do većeg odstupanja u odnosu na plan, ostvareni su veći prihodi kao i troškovi.</t>
  </si>
  <si>
    <t>U ovom dijelu je došlo do većeg odstupanja u Naknadama troškova zaposlenih - radi većeg obujma putovanja i odlazaka na stručne skupove, seminare, natjecanja (što nije bio slučaj u protekle dvije pandemijske godine).</t>
  </si>
  <si>
    <t>Povećan je trošak komunalnih usluga, intelektualnih i bankarskih usluga. Najveće odstupanje je u Uslugama tekućeg i investicijskog održavanja jer nije bila planirana sanacija parketa u Područnoj školi Florijana Andrašeca u Dekanovcu i matičnoj školi u Domašincu, koja je realizirana tokom ljeta 2022. godine.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</si>
</sst>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46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1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33" borderId="0" xfId="0" applyFont="1" applyFill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2" fillId="33" borderId="11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horizontal="right" vertical="top"/>
    </xf>
    <xf numFmtId="0" fontId="28" fillId="0" borderId="0" xfId="0" applyFont="1" applyBorder="1" applyAlignment="1">
      <alignment vertical="top"/>
    </xf>
    <xf numFmtId="0" fontId="5" fillId="0" borderId="0" xfId="0" applyFont="1" applyAlignment="1">
      <alignment vertical="center" wrapText="1"/>
    </xf>
    <xf numFmtId="4" fontId="0" fillId="0" borderId="11" xfId="0" applyNumberForma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/>
    </xf>
    <xf numFmtId="4" fontId="4" fillId="0" borderId="11" xfId="0" applyNumberFormat="1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4" fontId="4" fillId="0" borderId="0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4" fontId="4" fillId="33" borderId="11" xfId="0" applyNumberFormat="1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/>
    </xf>
    <xf numFmtId="0" fontId="6" fillId="0" borderId="15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4" fontId="0" fillId="0" borderId="15" xfId="0" applyNumberFormat="1" applyBorder="1" applyAlignment="1">
      <alignment horizontal="right" vertical="top"/>
    </xf>
    <xf numFmtId="4" fontId="1" fillId="0" borderId="15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vertical="top"/>
    </xf>
    <xf numFmtId="4" fontId="4" fillId="34" borderId="10" xfId="0" applyNumberFormat="1" applyFont="1" applyFill="1" applyBorder="1" applyAlignment="1">
      <alignment vertical="top"/>
    </xf>
    <xf numFmtId="4" fontId="1" fillId="34" borderId="10" xfId="0" applyNumberFormat="1" applyFont="1" applyFill="1" applyBorder="1" applyAlignment="1">
      <alignment vertical="top"/>
    </xf>
    <xf numFmtId="4" fontId="4" fillId="0" borderId="11" xfId="0" applyNumberFormat="1" applyFont="1" applyBorder="1" applyAlignment="1">
      <alignment vertical="top"/>
    </xf>
    <xf numFmtId="4" fontId="1" fillId="0" borderId="12" xfId="0" applyNumberFormat="1" applyFont="1" applyBorder="1" applyAlignment="1">
      <alignment vertical="top"/>
    </xf>
    <xf numFmtId="4" fontId="0" fillId="0" borderId="15" xfId="0" applyNumberForma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2" fillId="33" borderId="15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3" fillId="33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  <xf numFmtId="4" fontId="4" fillId="0" borderId="16" xfId="0" applyNumberFormat="1" applyFont="1" applyBorder="1" applyAlignment="1">
      <alignment vertical="top"/>
    </xf>
    <xf numFmtId="4" fontId="3" fillId="35" borderId="16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vertical="top"/>
    </xf>
    <xf numFmtId="4" fontId="1" fillId="35" borderId="10" xfId="0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2" fillId="33" borderId="15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vertical="center" wrapText="1"/>
    </xf>
    <xf numFmtId="4" fontId="10" fillId="33" borderId="11" xfId="0" applyNumberFormat="1" applyFont="1" applyFill="1" applyBorder="1" applyAlignment="1">
      <alignment vertical="center" wrapText="1"/>
    </xf>
    <xf numFmtId="0" fontId="8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0" fillId="33" borderId="15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4" fontId="0" fillId="0" borderId="15" xfId="0" applyNumberFormat="1" applyBorder="1" applyAlignment="1">
      <alignment horizontal="center" vertical="top"/>
    </xf>
    <xf numFmtId="4" fontId="4" fillId="0" borderId="19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top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21" xfId="0" applyNumberFormat="1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center" vertical="top" wrapText="1"/>
    </xf>
    <xf numFmtId="4" fontId="3" fillId="0" borderId="23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4" fontId="0" fillId="0" borderId="11" xfId="0" applyNumberFormat="1" applyBorder="1" applyAlignment="1">
      <alignment horizontal="center" vertical="top"/>
    </xf>
    <xf numFmtId="4" fontId="0" fillId="0" borderId="14" xfId="0" applyNumberFormat="1" applyBorder="1" applyAlignment="1">
      <alignment horizontal="center" vertical="top"/>
    </xf>
    <xf numFmtId="4" fontId="3" fillId="35" borderId="19" xfId="0" applyNumberFormat="1" applyFont="1" applyFill="1" applyBorder="1" applyAlignment="1">
      <alignment horizontal="center" vertical="top" wrapText="1"/>
    </xf>
    <xf numFmtId="4" fontId="3" fillId="35" borderId="13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4" fontId="7" fillId="35" borderId="20" xfId="0" applyNumberFormat="1" applyFont="1" applyFill="1" applyBorder="1" applyAlignment="1">
      <alignment horizontal="center" vertical="top" wrapText="1"/>
    </xf>
    <xf numFmtId="4" fontId="7" fillId="35" borderId="21" xfId="0" applyNumberFormat="1" applyFont="1" applyFill="1" applyBorder="1" applyAlignment="1">
      <alignment horizontal="center" vertical="top" wrapText="1"/>
    </xf>
    <xf numFmtId="4" fontId="7" fillId="35" borderId="17" xfId="0" applyNumberFormat="1" applyFont="1" applyFill="1" applyBorder="1" applyAlignment="1">
      <alignment horizontal="center" vertical="top" wrapText="1"/>
    </xf>
    <xf numFmtId="4" fontId="7" fillId="35" borderId="18" xfId="0" applyNumberFormat="1" applyFont="1" applyFill="1" applyBorder="1" applyAlignment="1">
      <alignment horizontal="center" vertical="top" wrapText="1"/>
    </xf>
    <xf numFmtId="4" fontId="7" fillId="35" borderId="22" xfId="0" applyNumberFormat="1" applyFont="1" applyFill="1" applyBorder="1" applyAlignment="1">
      <alignment horizontal="center" vertical="top" wrapText="1"/>
    </xf>
    <xf numFmtId="4" fontId="7" fillId="35" borderId="23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J300"/>
  <sheetViews>
    <sheetView showGridLines="0" tabSelected="1" showOutlineSymbols="0" view="pageLayout" workbookViewId="0" topLeftCell="A1">
      <selection activeCell="H116" sqref="H116:I137"/>
    </sheetView>
  </sheetViews>
  <sheetFormatPr defaultColWidth="6.8515625" defaultRowHeight="12.75" customHeight="1"/>
  <cols>
    <col min="1" max="1" width="4.28125" style="0" customWidth="1"/>
    <col min="2" max="2" width="16.57421875" style="0" customWidth="1"/>
    <col min="3" max="3" width="25.140625" style="0" customWidth="1"/>
    <col min="4" max="4" width="12.7109375" style="0" customWidth="1"/>
    <col min="5" max="5" width="12.8515625" style="0" customWidth="1"/>
    <col min="6" max="6" width="13.421875" style="0" customWidth="1"/>
    <col min="7" max="7" width="13.7109375" style="0" customWidth="1"/>
    <col min="8" max="8" width="13.140625" style="0" customWidth="1"/>
    <col min="9" max="9" width="13.00390625" style="0" customWidth="1"/>
    <col min="10" max="10" width="11.140625" style="0" customWidth="1"/>
  </cols>
  <sheetData>
    <row r="2" ht="12.75" customHeight="1">
      <c r="B2" s="1" t="s">
        <v>7</v>
      </c>
    </row>
    <row r="3" ht="12.75" customHeight="1">
      <c r="B3" s="1" t="s">
        <v>8</v>
      </c>
    </row>
    <row r="4" ht="12.75" customHeight="1">
      <c r="B4" s="1" t="s">
        <v>9</v>
      </c>
    </row>
    <row r="5" ht="12.75" customHeight="1">
      <c r="B5" s="1" t="s">
        <v>10</v>
      </c>
    </row>
    <row r="6" ht="12.75" customHeight="1">
      <c r="B6" s="1" t="s">
        <v>11</v>
      </c>
    </row>
    <row r="12" spans="4:7" ht="12.75" customHeight="1">
      <c r="D12" s="106" t="s">
        <v>161</v>
      </c>
      <c r="E12" s="106"/>
      <c r="F12" s="106"/>
      <c r="G12" s="106"/>
    </row>
    <row r="13" spans="4:7" ht="12.75" customHeight="1">
      <c r="D13" s="106"/>
      <c r="E13" s="106"/>
      <c r="F13" s="106"/>
      <c r="G13" s="106"/>
    </row>
    <row r="14" spans="4:7" ht="12.75" customHeight="1">
      <c r="D14" s="106"/>
      <c r="E14" s="106"/>
      <c r="F14" s="106"/>
      <c r="G14" s="106"/>
    </row>
    <row r="15" spans="4:7" ht="12.75" customHeight="1">
      <c r="D15" s="106"/>
      <c r="E15" s="106"/>
      <c r="F15" s="106"/>
      <c r="G15" s="106"/>
    </row>
    <row r="16" spans="4:7" ht="12.75" customHeight="1">
      <c r="D16" s="106"/>
      <c r="E16" s="106"/>
      <c r="F16" s="106"/>
      <c r="G16" s="106"/>
    </row>
    <row r="17" spans="4:7" ht="12.75" customHeight="1">
      <c r="D17" s="106"/>
      <c r="E17" s="106"/>
      <c r="F17" s="106"/>
      <c r="G17" s="106"/>
    </row>
    <row r="18" spans="4:7" ht="12.75" customHeight="1">
      <c r="D18" s="106"/>
      <c r="E18" s="106"/>
      <c r="F18" s="106"/>
      <c r="G18" s="106"/>
    </row>
    <row r="23" spans="2:3" ht="12.75" customHeight="1">
      <c r="B23" s="1"/>
      <c r="C23" s="1"/>
    </row>
    <row r="26" spans="2:8" ht="12.75" customHeight="1">
      <c r="B26" s="28" t="s">
        <v>155</v>
      </c>
      <c r="C26" s="1"/>
      <c r="G26" s="1"/>
      <c r="H26" s="1"/>
    </row>
    <row r="29" spans="2:7" ht="12.75" customHeight="1">
      <c r="B29" s="28" t="s">
        <v>151</v>
      </c>
      <c r="C29" s="1"/>
      <c r="G29" s="28" t="s">
        <v>99</v>
      </c>
    </row>
    <row r="30" spans="2:8" ht="12.75" customHeight="1">
      <c r="B30" s="28" t="s">
        <v>154</v>
      </c>
      <c r="C30" s="1"/>
      <c r="G30" s="1"/>
      <c r="H30" s="1"/>
    </row>
    <row r="39" spans="1:10" ht="21" customHeight="1">
      <c r="A39" s="92" t="s">
        <v>156</v>
      </c>
      <c r="B39" s="92"/>
      <c r="C39" s="92"/>
      <c r="D39" s="92"/>
      <c r="E39" s="92"/>
      <c r="F39" s="92"/>
      <c r="G39" s="92"/>
      <c r="H39" s="92"/>
      <c r="I39" s="92"/>
      <c r="J39" s="10"/>
    </row>
    <row r="40" spans="1:10" ht="24" customHeight="1">
      <c r="A40" s="107" t="s">
        <v>33</v>
      </c>
      <c r="B40" s="73" t="s">
        <v>0</v>
      </c>
      <c r="C40" s="73" t="s">
        <v>102</v>
      </c>
      <c r="D40" s="90" t="s">
        <v>157</v>
      </c>
      <c r="E40" s="110"/>
      <c r="F40" s="90" t="s">
        <v>158</v>
      </c>
      <c r="G40" s="110"/>
      <c r="H40" s="86" t="s">
        <v>93</v>
      </c>
      <c r="I40" s="111"/>
      <c r="J40" s="2"/>
    </row>
    <row r="41" spans="1:10" ht="22.5" customHeight="1">
      <c r="A41" s="108"/>
      <c r="B41" s="109"/>
      <c r="C41" s="109"/>
      <c r="D41" s="4" t="s">
        <v>1</v>
      </c>
      <c r="E41" s="4" t="s">
        <v>2</v>
      </c>
      <c r="F41" s="4" t="s">
        <v>1</v>
      </c>
      <c r="G41" s="4" t="s">
        <v>2</v>
      </c>
      <c r="H41" s="112"/>
      <c r="I41" s="113"/>
      <c r="J41" s="5"/>
    </row>
    <row r="42" spans="1:10" ht="22.5" customHeight="1">
      <c r="A42" s="68" t="s">
        <v>3</v>
      </c>
      <c r="C42" s="66" t="s">
        <v>90</v>
      </c>
      <c r="D42" s="4"/>
      <c r="E42" s="64">
        <v>3000</v>
      </c>
      <c r="F42" s="4"/>
      <c r="G42" s="4"/>
      <c r="H42" s="61"/>
      <c r="I42" s="62"/>
      <c r="J42" s="5"/>
    </row>
    <row r="43" spans="1:10" ht="39" customHeight="1">
      <c r="A43" s="63"/>
      <c r="B43" s="67" t="s">
        <v>100</v>
      </c>
      <c r="C43" s="66" t="s">
        <v>149</v>
      </c>
      <c r="D43" s="4"/>
      <c r="E43" s="65">
        <v>3000</v>
      </c>
      <c r="F43" s="4"/>
      <c r="G43" s="4"/>
      <c r="H43" s="61"/>
      <c r="I43" s="62"/>
      <c r="J43" s="5"/>
    </row>
    <row r="44" spans="1:9" ht="35.25" customHeight="1">
      <c r="A44" s="144"/>
      <c r="B44" s="83"/>
      <c r="C44" s="14" t="s">
        <v>34</v>
      </c>
      <c r="D44" s="120"/>
      <c r="E44" s="7">
        <v>6433100</v>
      </c>
      <c r="F44" s="120"/>
      <c r="G44" s="7">
        <v>6460000</v>
      </c>
      <c r="H44" s="123" t="s">
        <v>153</v>
      </c>
      <c r="I44" s="111"/>
    </row>
    <row r="45" spans="1:9" ht="21.75" customHeight="1">
      <c r="A45" s="145"/>
      <c r="B45" s="84"/>
      <c r="C45" s="6" t="s">
        <v>42</v>
      </c>
      <c r="D45" s="147"/>
      <c r="E45" s="12">
        <v>6368100</v>
      </c>
      <c r="F45" s="147"/>
      <c r="G45" s="12">
        <v>6440000</v>
      </c>
      <c r="H45" s="136"/>
      <c r="I45" s="137"/>
    </row>
    <row r="46" spans="1:9" ht="21.75" customHeight="1">
      <c r="A46" s="145"/>
      <c r="B46" s="84"/>
      <c r="C46" s="6" t="s">
        <v>128</v>
      </c>
      <c r="D46" s="109"/>
      <c r="E46" s="12">
        <v>65000</v>
      </c>
      <c r="F46" s="109"/>
      <c r="G46" s="12">
        <v>20000</v>
      </c>
      <c r="H46" s="136"/>
      <c r="I46" s="137"/>
    </row>
    <row r="47" spans="1:9" ht="21.75" customHeight="1">
      <c r="A47" s="145"/>
      <c r="B47" s="84"/>
      <c r="C47" s="6" t="s">
        <v>145</v>
      </c>
      <c r="D47" s="60"/>
      <c r="E47" s="34">
        <v>6500</v>
      </c>
      <c r="F47" s="60"/>
      <c r="G47" s="12"/>
      <c r="H47" s="136"/>
      <c r="I47" s="137"/>
    </row>
    <row r="48" spans="1:9" ht="33" customHeight="1">
      <c r="A48" s="145"/>
      <c r="B48" s="84"/>
      <c r="C48" s="59" t="s">
        <v>146</v>
      </c>
      <c r="D48" s="60"/>
      <c r="E48" s="12">
        <v>6500</v>
      </c>
      <c r="F48" s="60"/>
      <c r="G48" s="12"/>
      <c r="H48" s="136"/>
      <c r="I48" s="137"/>
    </row>
    <row r="49" spans="1:9" ht="18" customHeight="1">
      <c r="A49" s="145"/>
      <c r="B49" s="84"/>
      <c r="C49" s="14" t="s">
        <v>12</v>
      </c>
      <c r="D49" s="7">
        <v>5122000</v>
      </c>
      <c r="E49" s="132"/>
      <c r="F49" s="7">
        <v>4997735</v>
      </c>
      <c r="G49" s="132"/>
      <c r="H49" s="136"/>
      <c r="I49" s="137"/>
    </row>
    <row r="50" spans="1:9" ht="18" customHeight="1">
      <c r="A50" s="145"/>
      <c r="B50" s="84"/>
      <c r="C50" s="6" t="s">
        <v>35</v>
      </c>
      <c r="D50" s="3">
        <v>4961000</v>
      </c>
      <c r="E50" s="114"/>
      <c r="F50" s="3">
        <v>4773385</v>
      </c>
      <c r="G50" s="114"/>
      <c r="H50" s="136"/>
      <c r="I50" s="137"/>
    </row>
    <row r="51" spans="1:9" ht="18" customHeight="1">
      <c r="A51" s="145"/>
      <c r="B51" s="84"/>
      <c r="C51" s="6" t="s">
        <v>36</v>
      </c>
      <c r="D51" s="3">
        <v>35000</v>
      </c>
      <c r="E51" s="114"/>
      <c r="F51" s="3">
        <v>72350</v>
      </c>
      <c r="G51" s="114"/>
      <c r="H51" s="136"/>
      <c r="I51" s="137"/>
    </row>
    <row r="52" spans="1:9" ht="18" customHeight="1">
      <c r="A52" s="145"/>
      <c r="B52" s="84"/>
      <c r="C52" s="6" t="s">
        <v>37</v>
      </c>
      <c r="D52" s="3">
        <v>126000</v>
      </c>
      <c r="E52" s="114"/>
      <c r="F52" s="3">
        <v>150000</v>
      </c>
      <c r="G52" s="114"/>
      <c r="H52" s="136"/>
      <c r="I52" s="137"/>
    </row>
    <row r="53" spans="1:9" ht="24" customHeight="1">
      <c r="A53" s="145"/>
      <c r="B53" s="84"/>
      <c r="C53" s="14" t="s">
        <v>13</v>
      </c>
      <c r="D53" s="7">
        <v>149000</v>
      </c>
      <c r="E53" s="114"/>
      <c r="F53" s="7">
        <v>210000</v>
      </c>
      <c r="G53" s="114"/>
      <c r="H53" s="136"/>
      <c r="I53" s="137"/>
    </row>
    <row r="54" spans="1:9" ht="17.25" customHeight="1">
      <c r="A54" s="145"/>
      <c r="B54" s="84"/>
      <c r="C54" s="6" t="s">
        <v>38</v>
      </c>
      <c r="D54" s="15">
        <v>149000</v>
      </c>
      <c r="E54" s="114"/>
      <c r="F54" s="15">
        <v>210000</v>
      </c>
      <c r="G54" s="114"/>
      <c r="H54" s="136"/>
      <c r="I54" s="137"/>
    </row>
    <row r="55" spans="1:9" ht="17.25" customHeight="1">
      <c r="A55" s="145"/>
      <c r="B55" s="84"/>
      <c r="C55" s="14" t="s">
        <v>14</v>
      </c>
      <c r="D55" s="7">
        <v>760000</v>
      </c>
      <c r="E55" s="114"/>
      <c r="F55" s="7">
        <v>840000</v>
      </c>
      <c r="G55" s="114"/>
      <c r="H55" s="136"/>
      <c r="I55" s="137"/>
    </row>
    <row r="56" spans="1:9" ht="17.25" customHeight="1">
      <c r="A56" s="145"/>
      <c r="B56" s="84"/>
      <c r="C56" s="6" t="s">
        <v>39</v>
      </c>
      <c r="D56" s="3">
        <v>760000</v>
      </c>
      <c r="E56" s="114"/>
      <c r="F56" s="3">
        <v>840000</v>
      </c>
      <c r="G56" s="114"/>
      <c r="H56" s="136"/>
      <c r="I56" s="137"/>
    </row>
    <row r="57" spans="1:9" ht="17.25" customHeight="1">
      <c r="A57" s="145"/>
      <c r="B57" s="84"/>
      <c r="C57" s="14" t="s">
        <v>15</v>
      </c>
      <c r="D57" s="7">
        <v>270000</v>
      </c>
      <c r="E57" s="114"/>
      <c r="F57" s="7">
        <v>275000</v>
      </c>
      <c r="G57" s="114"/>
      <c r="H57" s="136"/>
      <c r="I57" s="137"/>
    </row>
    <row r="58" spans="1:9" ht="17.25" customHeight="1">
      <c r="A58" s="145"/>
      <c r="B58" s="84"/>
      <c r="C58" s="6" t="s">
        <v>40</v>
      </c>
      <c r="D58" s="15">
        <v>270000</v>
      </c>
      <c r="E58" s="114"/>
      <c r="F58" s="15">
        <v>275000</v>
      </c>
      <c r="G58" s="114"/>
      <c r="H58" s="136"/>
      <c r="I58" s="137"/>
    </row>
    <row r="59" spans="1:9" ht="23.25" customHeight="1">
      <c r="A59" s="145"/>
      <c r="B59" s="84"/>
      <c r="C59" s="14" t="s">
        <v>28</v>
      </c>
      <c r="D59" s="7">
        <v>14600</v>
      </c>
      <c r="E59" s="114"/>
      <c r="F59" s="7">
        <v>60000</v>
      </c>
      <c r="G59" s="114"/>
      <c r="H59" s="136"/>
      <c r="I59" s="137"/>
    </row>
    <row r="60" spans="1:9" ht="23.25" customHeight="1">
      <c r="A60" s="145"/>
      <c r="B60" s="84"/>
      <c r="C60" s="59" t="s">
        <v>144</v>
      </c>
      <c r="D60" s="15"/>
      <c r="E60" s="114"/>
      <c r="F60" s="15">
        <v>49000</v>
      </c>
      <c r="G60" s="114"/>
      <c r="H60" s="136"/>
      <c r="I60" s="137"/>
    </row>
    <row r="61" spans="1:9" ht="23.25" customHeight="1">
      <c r="A61" s="145"/>
      <c r="B61" s="84"/>
      <c r="C61" s="59" t="s">
        <v>159</v>
      </c>
      <c r="D61" s="15">
        <v>9600</v>
      </c>
      <c r="E61" s="114"/>
      <c r="F61" s="15">
        <v>11000</v>
      </c>
      <c r="G61" s="114"/>
      <c r="H61" s="136"/>
      <c r="I61" s="137"/>
    </row>
    <row r="62" spans="1:9" ht="17.25" customHeight="1">
      <c r="A62" s="145"/>
      <c r="B62" s="84"/>
      <c r="C62" s="6" t="s">
        <v>122</v>
      </c>
      <c r="D62" s="15">
        <v>5000</v>
      </c>
      <c r="E62" s="114"/>
      <c r="F62" s="15"/>
      <c r="G62" s="114"/>
      <c r="H62" s="136"/>
      <c r="I62" s="137"/>
    </row>
    <row r="63" spans="1:9" ht="17.25" customHeight="1">
      <c r="A63" s="145"/>
      <c r="B63" s="84"/>
      <c r="C63" s="14">
        <v>323</v>
      </c>
      <c r="D63" s="7"/>
      <c r="E63" s="114"/>
      <c r="F63" s="7">
        <v>6585</v>
      </c>
      <c r="G63" s="114"/>
      <c r="H63" s="136"/>
      <c r="I63" s="137"/>
    </row>
    <row r="64" spans="1:9" ht="17.25" customHeight="1">
      <c r="A64" s="145"/>
      <c r="B64" s="84"/>
      <c r="C64" s="6" t="s">
        <v>160</v>
      </c>
      <c r="D64" s="15"/>
      <c r="E64" s="114"/>
      <c r="F64" s="15">
        <v>6585</v>
      </c>
      <c r="G64" s="114"/>
      <c r="H64" s="136"/>
      <c r="I64" s="137"/>
    </row>
    <row r="65" spans="1:9" ht="17.25" customHeight="1">
      <c r="A65" s="145"/>
      <c r="B65" s="84"/>
      <c r="C65" s="14" t="s">
        <v>41</v>
      </c>
      <c r="D65" s="7">
        <v>16000</v>
      </c>
      <c r="E65" s="114"/>
      <c r="F65" s="7">
        <v>42100</v>
      </c>
      <c r="G65" s="114"/>
      <c r="H65" s="136"/>
      <c r="I65" s="137"/>
    </row>
    <row r="66" spans="1:9" ht="17.25" customHeight="1">
      <c r="A66" s="145"/>
      <c r="B66" s="84"/>
      <c r="C66" s="6" t="s">
        <v>92</v>
      </c>
      <c r="D66" s="3">
        <v>16000</v>
      </c>
      <c r="E66" s="114"/>
      <c r="F66" s="3">
        <v>17100</v>
      </c>
      <c r="G66" s="114"/>
      <c r="H66" s="136"/>
      <c r="I66" s="137"/>
    </row>
    <row r="67" spans="1:9" ht="17.25" customHeight="1">
      <c r="A67" s="145"/>
      <c r="B67" s="84"/>
      <c r="C67" s="6" t="s">
        <v>143</v>
      </c>
      <c r="D67" s="3"/>
      <c r="E67" s="114"/>
      <c r="F67" s="3">
        <v>25000</v>
      </c>
      <c r="G67" s="114"/>
      <c r="H67" s="136"/>
      <c r="I67" s="137"/>
    </row>
    <row r="68" spans="1:9" ht="21.75" customHeight="1">
      <c r="A68" s="145"/>
      <c r="B68" s="84"/>
      <c r="C68" s="14" t="s">
        <v>126</v>
      </c>
      <c r="D68" s="7"/>
      <c r="E68" s="114"/>
      <c r="F68" s="7">
        <v>3555</v>
      </c>
      <c r="G68" s="114"/>
      <c r="H68" s="136"/>
      <c r="I68" s="137"/>
    </row>
    <row r="69" spans="1:9" ht="21.75" customHeight="1">
      <c r="A69" s="145"/>
      <c r="B69" s="84"/>
      <c r="C69" s="14" t="s">
        <v>127</v>
      </c>
      <c r="D69" s="3"/>
      <c r="E69" s="114"/>
      <c r="F69" s="3">
        <v>3555</v>
      </c>
      <c r="G69" s="114"/>
      <c r="H69" s="136"/>
      <c r="I69" s="137"/>
    </row>
    <row r="70" spans="1:9" ht="17.25" customHeight="1">
      <c r="A70" s="145"/>
      <c r="B70" s="84"/>
      <c r="C70" s="14" t="s">
        <v>123</v>
      </c>
      <c r="D70" s="7">
        <v>43000</v>
      </c>
      <c r="E70" s="114"/>
      <c r="F70" s="7"/>
      <c r="G70" s="114"/>
      <c r="H70" s="136"/>
      <c r="I70" s="137"/>
    </row>
    <row r="71" spans="1:9" ht="17.25" customHeight="1">
      <c r="A71" s="145"/>
      <c r="B71" s="84"/>
      <c r="C71" s="6" t="s">
        <v>62</v>
      </c>
      <c r="D71" s="3">
        <v>37000</v>
      </c>
      <c r="E71" s="114"/>
      <c r="F71" s="3"/>
      <c r="G71" s="114"/>
      <c r="H71" s="136"/>
      <c r="I71" s="137"/>
    </row>
    <row r="72" spans="1:9" ht="17.25" customHeight="1">
      <c r="A72" s="146"/>
      <c r="B72" s="85"/>
      <c r="C72" s="6" t="s">
        <v>124</v>
      </c>
      <c r="D72" s="3"/>
      <c r="E72" s="133"/>
      <c r="F72" s="3"/>
      <c r="G72" s="133"/>
      <c r="H72" s="112"/>
      <c r="I72" s="113"/>
    </row>
    <row r="73" spans="1:9" ht="17.25" customHeight="1">
      <c r="A73" s="70"/>
      <c r="B73" s="83"/>
      <c r="C73" s="6" t="s">
        <v>87</v>
      </c>
      <c r="D73" s="3">
        <v>2000</v>
      </c>
      <c r="E73" s="70"/>
      <c r="F73" s="3"/>
      <c r="G73" s="70"/>
      <c r="H73" s="123"/>
      <c r="I73" s="111"/>
    </row>
    <row r="74" spans="1:9" ht="17.25" customHeight="1">
      <c r="A74" s="71"/>
      <c r="B74" s="147"/>
      <c r="C74" s="6" t="s">
        <v>64</v>
      </c>
      <c r="D74" s="3">
        <v>4000</v>
      </c>
      <c r="E74" s="71"/>
      <c r="F74" s="3"/>
      <c r="G74" s="71"/>
      <c r="H74" s="136"/>
      <c r="I74" s="137"/>
    </row>
    <row r="75" spans="1:9" ht="24" customHeight="1">
      <c r="A75" s="71"/>
      <c r="B75" s="147"/>
      <c r="C75" s="14" t="s">
        <v>121</v>
      </c>
      <c r="D75" s="7">
        <v>65000</v>
      </c>
      <c r="E75" s="71"/>
      <c r="F75" s="7">
        <v>25025</v>
      </c>
      <c r="G75" s="71"/>
      <c r="H75" s="136"/>
      <c r="I75" s="137"/>
    </row>
    <row r="76" spans="1:9" ht="17.25" customHeight="1">
      <c r="A76" s="71"/>
      <c r="B76" s="147"/>
      <c r="C76" s="6" t="s">
        <v>120</v>
      </c>
      <c r="D76" s="3">
        <v>65000</v>
      </c>
      <c r="E76" s="71"/>
      <c r="F76" s="3">
        <v>25025</v>
      </c>
      <c r="G76" s="71"/>
      <c r="H76" s="136"/>
      <c r="I76" s="137"/>
    </row>
    <row r="77" spans="1:9" ht="24.75" customHeight="1">
      <c r="A77" s="71"/>
      <c r="B77" s="147"/>
      <c r="C77" s="14" t="s">
        <v>125</v>
      </c>
      <c r="D77" s="7">
        <v>3000</v>
      </c>
      <c r="E77" s="71"/>
      <c r="F77" s="7">
        <v>0</v>
      </c>
      <c r="G77" s="71"/>
      <c r="H77" s="136"/>
      <c r="I77" s="137"/>
    </row>
    <row r="78" spans="1:9" ht="24" customHeight="1">
      <c r="A78" s="71"/>
      <c r="B78" s="147"/>
      <c r="C78" s="6" t="s">
        <v>148</v>
      </c>
      <c r="D78" s="3">
        <v>3000</v>
      </c>
      <c r="E78" s="71"/>
      <c r="F78" s="3">
        <v>0</v>
      </c>
      <c r="G78" s="71"/>
      <c r="H78" s="136"/>
      <c r="I78" s="137"/>
    </row>
    <row r="79" spans="1:9" ht="24" customHeight="1">
      <c r="A79" s="71"/>
      <c r="B79" s="147"/>
      <c r="C79" s="14" t="s">
        <v>133</v>
      </c>
      <c r="D79" s="7">
        <v>0</v>
      </c>
      <c r="E79" s="71"/>
      <c r="F79" s="7"/>
      <c r="G79" s="71"/>
      <c r="H79" s="136"/>
      <c r="I79" s="137"/>
    </row>
    <row r="80" spans="1:9" ht="24" customHeight="1">
      <c r="A80" s="72"/>
      <c r="B80" s="109"/>
      <c r="C80" s="6" t="s">
        <v>152</v>
      </c>
      <c r="D80" s="3">
        <v>0</v>
      </c>
      <c r="E80" s="72"/>
      <c r="F80" s="3"/>
      <c r="G80" s="72"/>
      <c r="H80" s="112"/>
      <c r="I80" s="113"/>
    </row>
    <row r="81" spans="1:9" ht="29.25" customHeight="1">
      <c r="A81" s="76" t="s">
        <v>101</v>
      </c>
      <c r="B81" s="77"/>
      <c r="C81" s="78"/>
      <c r="D81" s="7">
        <v>6442600</v>
      </c>
      <c r="E81" s="7">
        <v>6442600</v>
      </c>
      <c r="F81" s="7">
        <f>SUM(F49+F53+F55+F57+F68+F65+F5+F70+F75+F77+F59+F79+F63)</f>
        <v>6460000</v>
      </c>
      <c r="G81" s="7">
        <f>SUM(G44)</f>
        <v>6460000</v>
      </c>
      <c r="H81" s="115"/>
      <c r="I81" s="116"/>
    </row>
    <row r="82" spans="1:9" ht="29.25" customHeight="1">
      <c r="A82" s="17"/>
      <c r="B82" s="17"/>
      <c r="C82" s="17"/>
      <c r="D82" s="18"/>
      <c r="E82" s="18"/>
      <c r="F82" s="18"/>
      <c r="G82" s="18"/>
      <c r="H82" s="44"/>
      <c r="I82" s="44"/>
    </row>
    <row r="83" spans="1:9" ht="29.25" customHeight="1">
      <c r="A83" s="17"/>
      <c r="B83" s="17"/>
      <c r="C83" s="17"/>
      <c r="D83" s="18"/>
      <c r="E83" s="18"/>
      <c r="F83" s="18"/>
      <c r="G83" s="18"/>
      <c r="H83" s="44"/>
      <c r="I83" s="44"/>
    </row>
    <row r="84" spans="1:9" ht="7.5" customHeight="1">
      <c r="A84" s="17"/>
      <c r="B84" s="17"/>
      <c r="C84" s="17"/>
      <c r="D84" s="18"/>
      <c r="E84" s="18"/>
      <c r="F84" s="18"/>
      <c r="G84" s="18"/>
      <c r="H84" s="44"/>
      <c r="I84" s="44"/>
    </row>
    <row r="85" spans="1:9" ht="21" customHeight="1" hidden="1">
      <c r="A85" s="17"/>
      <c r="B85" s="17"/>
      <c r="C85" s="17"/>
      <c r="D85" s="18"/>
      <c r="E85" s="18"/>
      <c r="F85" s="18"/>
      <c r="G85" s="18"/>
      <c r="H85" s="44"/>
      <c r="I85" s="44"/>
    </row>
    <row r="86" spans="1:9" ht="29.25" customHeight="1" hidden="1">
      <c r="A86" s="17"/>
      <c r="B86" s="17"/>
      <c r="C86" s="17"/>
      <c r="D86" s="18"/>
      <c r="E86" s="18"/>
      <c r="F86" s="18"/>
      <c r="G86" s="18"/>
      <c r="H86" s="44"/>
      <c r="I86" s="44"/>
    </row>
    <row r="87" spans="1:9" ht="29.25" customHeight="1" hidden="1">
      <c r="A87" s="17"/>
      <c r="B87" s="17"/>
      <c r="C87" s="17"/>
      <c r="D87" s="18"/>
      <c r="E87" s="18"/>
      <c r="F87" s="18"/>
      <c r="G87" s="18"/>
      <c r="H87" s="44"/>
      <c r="I87" s="44"/>
    </row>
    <row r="88" spans="1:9" ht="29.25" customHeight="1" hidden="1">
      <c r="A88" s="17"/>
      <c r="B88" s="17"/>
      <c r="C88" s="17"/>
      <c r="D88" s="18"/>
      <c r="E88" s="18"/>
      <c r="F88" s="18"/>
      <c r="G88" s="18"/>
      <c r="H88" s="44"/>
      <c r="I88" s="44"/>
    </row>
    <row r="89" spans="1:9" ht="29.25" customHeight="1" hidden="1">
      <c r="A89" s="17"/>
      <c r="B89" s="17"/>
      <c r="C89" s="17"/>
      <c r="D89" s="18"/>
      <c r="E89" s="18"/>
      <c r="F89" s="19"/>
      <c r="G89" s="18"/>
      <c r="H89" s="19"/>
      <c r="I89" s="18"/>
    </row>
    <row r="90" spans="1:9" ht="29.25" customHeight="1">
      <c r="A90" s="17"/>
      <c r="B90" s="17"/>
      <c r="C90" s="17"/>
      <c r="D90" s="18"/>
      <c r="E90" s="18"/>
      <c r="F90" s="19"/>
      <c r="G90" s="18"/>
      <c r="H90" s="19"/>
      <c r="I90" s="18"/>
    </row>
    <row r="91" spans="1:10" ht="21.75" customHeight="1">
      <c r="A91" s="92" t="s">
        <v>156</v>
      </c>
      <c r="B91" s="92"/>
      <c r="C91" s="92"/>
      <c r="D91" s="92"/>
      <c r="E91" s="92"/>
      <c r="F91" s="92"/>
      <c r="G91" s="92"/>
      <c r="H91" s="92"/>
      <c r="I91" s="92"/>
      <c r="J91" s="10"/>
    </row>
    <row r="92" spans="1:10" ht="24" customHeight="1">
      <c r="A92" s="79" t="s">
        <v>33</v>
      </c>
      <c r="B92" s="73" t="s">
        <v>0</v>
      </c>
      <c r="C92" s="73" t="s">
        <v>102</v>
      </c>
      <c r="D92" s="90" t="s">
        <v>157</v>
      </c>
      <c r="E92" s="91"/>
      <c r="F92" s="90" t="s">
        <v>158</v>
      </c>
      <c r="G92" s="91"/>
      <c r="H92" s="86" t="s">
        <v>93</v>
      </c>
      <c r="I92" s="87"/>
      <c r="J92" s="2"/>
    </row>
    <row r="93" spans="1:10" ht="22.5" customHeight="1">
      <c r="A93" s="79"/>
      <c r="B93" s="75"/>
      <c r="C93" s="75"/>
      <c r="D93" s="4" t="s">
        <v>1</v>
      </c>
      <c r="E93" s="4" t="s">
        <v>2</v>
      </c>
      <c r="F93" s="4" t="s">
        <v>1</v>
      </c>
      <c r="G93" s="4" t="s">
        <v>2</v>
      </c>
      <c r="H93" s="88"/>
      <c r="I93" s="89"/>
      <c r="J93" s="5"/>
    </row>
    <row r="94" spans="1:10" ht="22.5" customHeight="1">
      <c r="A94" s="117" t="s">
        <v>4</v>
      </c>
      <c r="B94" s="83" t="s">
        <v>51</v>
      </c>
      <c r="C94" s="14" t="s">
        <v>129</v>
      </c>
      <c r="D94" s="73"/>
      <c r="E94" s="7">
        <v>0</v>
      </c>
      <c r="F94" s="73"/>
      <c r="G94" s="22">
        <v>78850</v>
      </c>
      <c r="H94" s="93"/>
      <c r="I94" s="94"/>
      <c r="J94" s="5"/>
    </row>
    <row r="95" spans="1:10" ht="22.5" customHeight="1">
      <c r="A95" s="118"/>
      <c r="B95" s="84"/>
      <c r="C95" s="20" t="s">
        <v>130</v>
      </c>
      <c r="D95" s="74"/>
      <c r="E95" s="15">
        <v>0</v>
      </c>
      <c r="F95" s="74"/>
      <c r="G95" s="23">
        <v>24350</v>
      </c>
      <c r="H95" s="95"/>
      <c r="I95" s="96"/>
      <c r="J95" s="5"/>
    </row>
    <row r="96" spans="1:10" ht="22.5" customHeight="1">
      <c r="A96" s="118"/>
      <c r="B96" s="84"/>
      <c r="C96" s="45" t="s">
        <v>131</v>
      </c>
      <c r="D96" s="74"/>
      <c r="E96" s="15">
        <v>0</v>
      </c>
      <c r="F96" s="74"/>
      <c r="G96" s="23">
        <v>54500</v>
      </c>
      <c r="H96" s="95"/>
      <c r="I96" s="96"/>
      <c r="J96" s="5"/>
    </row>
    <row r="97" spans="1:9" ht="23.25" customHeight="1">
      <c r="A97" s="118"/>
      <c r="B97" s="84"/>
      <c r="C97" s="14" t="s">
        <v>43</v>
      </c>
      <c r="D97" s="74"/>
      <c r="E97" s="7">
        <v>200</v>
      </c>
      <c r="F97" s="74"/>
      <c r="G97" s="7">
        <v>1</v>
      </c>
      <c r="H97" s="95"/>
      <c r="I97" s="96"/>
    </row>
    <row r="98" spans="1:9" ht="23.25" customHeight="1">
      <c r="A98" s="118"/>
      <c r="B98" s="84"/>
      <c r="C98" s="6" t="s">
        <v>44</v>
      </c>
      <c r="D98" s="74"/>
      <c r="E98" s="15">
        <v>200</v>
      </c>
      <c r="F98" s="74"/>
      <c r="G98" s="15">
        <v>1</v>
      </c>
      <c r="H98" s="95"/>
      <c r="I98" s="96"/>
    </row>
    <row r="99" spans="1:9" ht="23.25" customHeight="1">
      <c r="A99" s="118"/>
      <c r="B99" s="84"/>
      <c r="C99" s="14" t="s">
        <v>16</v>
      </c>
      <c r="D99" s="74"/>
      <c r="E99" s="7">
        <v>263050</v>
      </c>
      <c r="F99" s="74"/>
      <c r="G99" s="54">
        <v>230000</v>
      </c>
      <c r="H99" s="95"/>
      <c r="I99" s="96"/>
    </row>
    <row r="100" spans="1:9" ht="23.25" customHeight="1">
      <c r="A100" s="118"/>
      <c r="B100" s="84"/>
      <c r="C100" s="6" t="s">
        <v>45</v>
      </c>
      <c r="D100" s="74"/>
      <c r="E100" s="15">
        <v>263050</v>
      </c>
      <c r="F100" s="74"/>
      <c r="G100" s="55">
        <v>230000</v>
      </c>
      <c r="H100" s="95"/>
      <c r="I100" s="96"/>
    </row>
    <row r="101" spans="1:9" ht="22.5" customHeight="1">
      <c r="A101" s="118"/>
      <c r="B101" s="84"/>
      <c r="C101" s="14" t="s">
        <v>17</v>
      </c>
      <c r="D101" s="74"/>
      <c r="E101" s="7">
        <v>3000</v>
      </c>
      <c r="F101" s="74"/>
      <c r="G101" s="7">
        <v>1500</v>
      </c>
      <c r="H101" s="95"/>
      <c r="I101" s="96"/>
    </row>
    <row r="102" spans="1:9" ht="22.5" customHeight="1">
      <c r="A102" s="118"/>
      <c r="B102" s="84"/>
      <c r="C102" s="6" t="s">
        <v>147</v>
      </c>
      <c r="D102" s="74"/>
      <c r="E102" s="15">
        <v>3000</v>
      </c>
      <c r="F102" s="74"/>
      <c r="G102" s="15">
        <v>1500</v>
      </c>
      <c r="H102" s="95"/>
      <c r="I102" s="96"/>
    </row>
    <row r="103" spans="1:9" ht="15" customHeight="1">
      <c r="A103" s="118"/>
      <c r="B103" s="84"/>
      <c r="C103" s="14" t="s">
        <v>18</v>
      </c>
      <c r="D103" s="74"/>
      <c r="E103" s="7">
        <v>7000</v>
      </c>
      <c r="F103" s="74"/>
      <c r="G103" s="7">
        <v>13900</v>
      </c>
      <c r="H103" s="95"/>
      <c r="I103" s="96"/>
    </row>
    <row r="104" spans="1:9" ht="16.5" customHeight="1">
      <c r="A104" s="118"/>
      <c r="B104" s="84"/>
      <c r="C104" s="6" t="s">
        <v>46</v>
      </c>
      <c r="D104" s="74"/>
      <c r="E104" s="15"/>
      <c r="F104" s="74"/>
      <c r="G104" s="15">
        <v>6200</v>
      </c>
      <c r="H104" s="95"/>
      <c r="I104" s="96"/>
    </row>
    <row r="105" spans="1:9" ht="15.75" customHeight="1">
      <c r="A105" s="118"/>
      <c r="B105" s="84"/>
      <c r="C105" s="6" t="s">
        <v>47</v>
      </c>
      <c r="D105" s="74"/>
      <c r="E105" s="15">
        <v>7000</v>
      </c>
      <c r="F105" s="74"/>
      <c r="G105" s="15">
        <v>7700</v>
      </c>
      <c r="H105" s="95"/>
      <c r="I105" s="96"/>
    </row>
    <row r="106" spans="1:9" ht="18" customHeight="1">
      <c r="A106" s="118"/>
      <c r="B106" s="84"/>
      <c r="C106" s="14" t="s">
        <v>48</v>
      </c>
      <c r="D106" s="74"/>
      <c r="E106" s="7">
        <v>0</v>
      </c>
      <c r="F106" s="74"/>
      <c r="G106" s="7">
        <v>1000</v>
      </c>
      <c r="H106" s="95"/>
      <c r="I106" s="96"/>
    </row>
    <row r="107" spans="1:9" ht="16.5" customHeight="1">
      <c r="A107" s="118"/>
      <c r="B107" s="84"/>
      <c r="C107" s="6" t="s">
        <v>49</v>
      </c>
      <c r="D107" s="74"/>
      <c r="E107" s="15">
        <v>0</v>
      </c>
      <c r="F107" s="74"/>
      <c r="G107" s="15">
        <v>1000</v>
      </c>
      <c r="H107" s="95"/>
      <c r="I107" s="96"/>
    </row>
    <row r="108" spans="1:9" ht="21" customHeight="1">
      <c r="A108" s="118"/>
      <c r="B108" s="84"/>
      <c r="C108" s="14" t="s">
        <v>134</v>
      </c>
      <c r="D108" s="74"/>
      <c r="E108" s="7"/>
      <c r="F108" s="74"/>
      <c r="G108" s="54">
        <v>731</v>
      </c>
      <c r="H108" s="95"/>
      <c r="I108" s="96"/>
    </row>
    <row r="109" spans="1:9" ht="15" customHeight="1">
      <c r="A109" s="118"/>
      <c r="B109" s="84"/>
      <c r="C109" s="6" t="s">
        <v>135</v>
      </c>
      <c r="D109" s="75"/>
      <c r="E109" s="15"/>
      <c r="F109" s="75"/>
      <c r="G109" s="55">
        <v>731</v>
      </c>
      <c r="H109" s="97"/>
      <c r="I109" s="98"/>
    </row>
    <row r="110" spans="1:9" ht="16.5" customHeight="1">
      <c r="A110" s="118"/>
      <c r="B110" s="84"/>
      <c r="C110" s="14" t="s">
        <v>95</v>
      </c>
      <c r="D110" s="9">
        <v>6000</v>
      </c>
      <c r="E110" s="129"/>
      <c r="F110" s="9">
        <v>0</v>
      </c>
      <c r="G110" s="129"/>
      <c r="H110" s="138"/>
      <c r="I110" s="139"/>
    </row>
    <row r="111" spans="1:9" ht="14.25" customHeight="1">
      <c r="A111" s="118"/>
      <c r="B111" s="84"/>
      <c r="C111" s="20" t="s">
        <v>69</v>
      </c>
      <c r="D111" s="29">
        <v>6000</v>
      </c>
      <c r="E111" s="130"/>
      <c r="F111" s="30">
        <v>0</v>
      </c>
      <c r="G111" s="130"/>
      <c r="H111" s="140"/>
      <c r="I111" s="141"/>
    </row>
    <row r="112" spans="1:9" ht="15" customHeight="1">
      <c r="A112" s="118"/>
      <c r="B112" s="84"/>
      <c r="C112" s="14" t="s">
        <v>20</v>
      </c>
      <c r="D112" s="7">
        <v>222900</v>
      </c>
      <c r="E112" s="130"/>
      <c r="F112" s="54">
        <v>223000</v>
      </c>
      <c r="G112" s="130"/>
      <c r="H112" s="140"/>
      <c r="I112" s="141"/>
    </row>
    <row r="113" spans="1:9" ht="24" customHeight="1">
      <c r="A113" s="118"/>
      <c r="B113" s="84"/>
      <c r="C113" s="6" t="s">
        <v>53</v>
      </c>
      <c r="D113" s="15">
        <v>20500</v>
      </c>
      <c r="E113" s="130"/>
      <c r="F113" s="15">
        <v>26000</v>
      </c>
      <c r="G113" s="130"/>
      <c r="H113" s="140"/>
      <c r="I113" s="141"/>
    </row>
    <row r="114" spans="1:9" ht="18" customHeight="1">
      <c r="A114" s="118"/>
      <c r="B114" s="84"/>
      <c r="C114" s="47" t="s">
        <v>54</v>
      </c>
      <c r="D114" s="15">
        <v>202400</v>
      </c>
      <c r="E114" s="130"/>
      <c r="F114" s="55">
        <v>197000</v>
      </c>
      <c r="G114" s="130"/>
      <c r="H114" s="140"/>
      <c r="I114" s="141"/>
    </row>
    <row r="115" spans="1:9" ht="20.25" customHeight="1">
      <c r="A115" s="119"/>
      <c r="B115" s="85"/>
      <c r="C115" s="46" t="s">
        <v>122</v>
      </c>
      <c r="D115" s="15">
        <v>0</v>
      </c>
      <c r="E115" s="131"/>
      <c r="F115" s="15">
        <v>0</v>
      </c>
      <c r="G115" s="131"/>
      <c r="H115" s="142"/>
      <c r="I115" s="143"/>
    </row>
    <row r="116" spans="1:9" ht="20.25" customHeight="1">
      <c r="A116" s="117"/>
      <c r="B116" s="83"/>
      <c r="C116" s="6" t="s">
        <v>75</v>
      </c>
      <c r="D116" s="15">
        <v>0</v>
      </c>
      <c r="E116" s="129"/>
      <c r="F116" s="15">
        <v>0</v>
      </c>
      <c r="G116" s="129"/>
      <c r="H116" s="138"/>
      <c r="I116" s="139"/>
    </row>
    <row r="117" spans="1:9" ht="14.25" customHeight="1">
      <c r="A117" s="118"/>
      <c r="B117" s="84"/>
      <c r="C117" s="14" t="s">
        <v>21</v>
      </c>
      <c r="D117" s="7">
        <v>19900</v>
      </c>
      <c r="E117" s="130"/>
      <c r="F117" s="7">
        <v>13500</v>
      </c>
      <c r="G117" s="130"/>
      <c r="H117" s="140"/>
      <c r="I117" s="141"/>
    </row>
    <row r="118" spans="1:9" ht="14.25" customHeight="1">
      <c r="A118" s="118"/>
      <c r="B118" s="84"/>
      <c r="C118" s="6" t="s">
        <v>132</v>
      </c>
      <c r="D118" s="15">
        <v>0</v>
      </c>
      <c r="E118" s="130"/>
      <c r="F118" s="15"/>
      <c r="G118" s="130"/>
      <c r="H118" s="140"/>
      <c r="I118" s="141"/>
    </row>
    <row r="119" spans="1:9" ht="18" customHeight="1">
      <c r="A119" s="118"/>
      <c r="B119" s="84"/>
      <c r="C119" s="6" t="s">
        <v>55</v>
      </c>
      <c r="D119" s="15">
        <v>7800</v>
      </c>
      <c r="E119" s="130"/>
      <c r="F119" s="15">
        <v>0</v>
      </c>
      <c r="G119" s="130"/>
      <c r="H119" s="140"/>
      <c r="I119" s="141"/>
    </row>
    <row r="120" spans="1:9" ht="16.5" customHeight="1">
      <c r="A120" s="118"/>
      <c r="B120" s="84"/>
      <c r="C120" s="6" t="s">
        <v>56</v>
      </c>
      <c r="D120" s="15">
        <v>12100</v>
      </c>
      <c r="E120" s="130"/>
      <c r="F120" s="15">
        <v>13500</v>
      </c>
      <c r="G120" s="130"/>
      <c r="H120" s="140"/>
      <c r="I120" s="141"/>
    </row>
    <row r="121" spans="1:9" ht="23.25" customHeight="1">
      <c r="A121" s="118"/>
      <c r="B121" s="84"/>
      <c r="C121" s="14" t="s">
        <v>22</v>
      </c>
      <c r="D121" s="7">
        <v>7150</v>
      </c>
      <c r="E121" s="130"/>
      <c r="F121" s="7">
        <v>36340</v>
      </c>
      <c r="G121" s="130"/>
      <c r="H121" s="140"/>
      <c r="I121" s="141"/>
    </row>
    <row r="122" spans="1:9" ht="15" customHeight="1">
      <c r="A122" s="118"/>
      <c r="B122" s="84"/>
      <c r="C122" s="6" t="s">
        <v>57</v>
      </c>
      <c r="D122" s="15">
        <v>4000</v>
      </c>
      <c r="E122" s="130"/>
      <c r="F122" s="15">
        <v>5340</v>
      </c>
      <c r="G122" s="130"/>
      <c r="H122" s="140"/>
      <c r="I122" s="141"/>
    </row>
    <row r="123" spans="1:9" ht="17.25" customHeight="1">
      <c r="A123" s="118"/>
      <c r="B123" s="84"/>
      <c r="C123" s="6" t="s">
        <v>58</v>
      </c>
      <c r="D123" s="15">
        <v>150</v>
      </c>
      <c r="E123" s="130"/>
      <c r="F123" s="15"/>
      <c r="G123" s="130"/>
      <c r="H123" s="140"/>
      <c r="I123" s="141"/>
    </row>
    <row r="124" spans="1:9" ht="16.5" customHeight="1">
      <c r="A124" s="118"/>
      <c r="B124" s="84"/>
      <c r="C124" s="6" t="s">
        <v>59</v>
      </c>
      <c r="D124" s="15">
        <v>3000</v>
      </c>
      <c r="E124" s="130"/>
      <c r="F124" s="15">
        <v>31000</v>
      </c>
      <c r="G124" s="130"/>
      <c r="H124" s="140"/>
      <c r="I124" s="141"/>
    </row>
    <row r="125" spans="1:9" ht="17.25" customHeight="1">
      <c r="A125" s="118"/>
      <c r="B125" s="84"/>
      <c r="C125" s="14" t="s">
        <v>23</v>
      </c>
      <c r="D125" s="7">
        <v>200</v>
      </c>
      <c r="E125" s="130"/>
      <c r="F125" s="54">
        <v>0</v>
      </c>
      <c r="G125" s="130"/>
      <c r="H125" s="140"/>
      <c r="I125" s="141"/>
    </row>
    <row r="126" spans="1:9" ht="24.75" customHeight="1">
      <c r="A126" s="118"/>
      <c r="B126" s="84"/>
      <c r="C126" s="6" t="s">
        <v>60</v>
      </c>
      <c r="D126" s="15">
        <v>200</v>
      </c>
      <c r="E126" s="130"/>
      <c r="F126" s="55">
        <v>0</v>
      </c>
      <c r="G126" s="130"/>
      <c r="H126" s="140"/>
      <c r="I126" s="141"/>
    </row>
    <row r="127" spans="1:9" ht="15.75" customHeight="1">
      <c r="A127" s="118"/>
      <c r="B127" s="84"/>
      <c r="C127" s="14" t="s">
        <v>29</v>
      </c>
      <c r="D127" s="7">
        <v>0</v>
      </c>
      <c r="E127" s="130"/>
      <c r="F127" s="7">
        <v>5242</v>
      </c>
      <c r="G127" s="130"/>
      <c r="H127" s="140"/>
      <c r="I127" s="141"/>
    </row>
    <row r="128" spans="1:9" ht="17.25" customHeight="1">
      <c r="A128" s="118"/>
      <c r="B128" s="84"/>
      <c r="C128" s="6" t="s">
        <v>61</v>
      </c>
      <c r="D128" s="15">
        <v>0</v>
      </c>
      <c r="E128" s="130"/>
      <c r="F128" s="15">
        <v>5242</v>
      </c>
      <c r="G128" s="130"/>
      <c r="H128" s="140"/>
      <c r="I128" s="141"/>
    </row>
    <row r="129" spans="1:10" ht="20.25" customHeight="1">
      <c r="A129" s="118"/>
      <c r="B129" s="84"/>
      <c r="C129" s="14" t="s">
        <v>24</v>
      </c>
      <c r="D129" s="7">
        <v>12000</v>
      </c>
      <c r="E129" s="130"/>
      <c r="F129" s="7">
        <v>47900</v>
      </c>
      <c r="G129" s="130"/>
      <c r="H129" s="140"/>
      <c r="I129" s="141"/>
      <c r="J129" s="48"/>
    </row>
    <row r="130" spans="1:9" ht="20.25" customHeight="1">
      <c r="A130" s="118"/>
      <c r="B130" s="84"/>
      <c r="C130" s="6" t="s">
        <v>62</v>
      </c>
      <c r="D130" s="15">
        <v>8000</v>
      </c>
      <c r="E130" s="130"/>
      <c r="F130" s="15">
        <v>45500</v>
      </c>
      <c r="G130" s="130"/>
      <c r="H130" s="140"/>
      <c r="I130" s="141"/>
    </row>
    <row r="131" spans="1:9" ht="20.25" customHeight="1">
      <c r="A131" s="118"/>
      <c r="B131" s="84"/>
      <c r="C131" s="6" t="s">
        <v>86</v>
      </c>
      <c r="D131" s="15">
        <v>0</v>
      </c>
      <c r="E131" s="130"/>
      <c r="F131" s="15">
        <v>2400</v>
      </c>
      <c r="G131" s="130"/>
      <c r="H131" s="140"/>
      <c r="I131" s="141"/>
    </row>
    <row r="132" spans="1:9" ht="24.75" customHeight="1">
      <c r="A132" s="118"/>
      <c r="B132" s="84"/>
      <c r="C132" s="6" t="s">
        <v>63</v>
      </c>
      <c r="D132" s="15"/>
      <c r="E132" s="130"/>
      <c r="F132" s="15">
        <v>0</v>
      </c>
      <c r="G132" s="130"/>
      <c r="H132" s="140"/>
      <c r="I132" s="141"/>
    </row>
    <row r="133" spans="1:9" ht="20.25" customHeight="1">
      <c r="A133" s="118"/>
      <c r="B133" s="84"/>
      <c r="C133" s="6" t="s">
        <v>87</v>
      </c>
      <c r="D133" s="15">
        <v>2000</v>
      </c>
      <c r="E133" s="130"/>
      <c r="F133" s="15"/>
      <c r="G133" s="130"/>
      <c r="H133" s="140"/>
      <c r="I133" s="141"/>
    </row>
    <row r="134" spans="1:9" ht="20.25" customHeight="1">
      <c r="A134" s="118"/>
      <c r="B134" s="84"/>
      <c r="C134" s="6" t="s">
        <v>64</v>
      </c>
      <c r="D134" s="15">
        <v>2000</v>
      </c>
      <c r="E134" s="130"/>
      <c r="F134" s="15"/>
      <c r="G134" s="130"/>
      <c r="H134" s="140"/>
      <c r="I134" s="141"/>
    </row>
    <row r="135" spans="1:9" ht="20.25" customHeight="1">
      <c r="A135" s="118"/>
      <c r="B135" s="84"/>
      <c r="C135" s="6" t="s">
        <v>103</v>
      </c>
      <c r="D135" s="15">
        <v>0</v>
      </c>
      <c r="E135" s="130"/>
      <c r="F135" s="15"/>
      <c r="G135" s="130"/>
      <c r="H135" s="140"/>
      <c r="I135" s="141"/>
    </row>
    <row r="136" spans="1:9" ht="20.25" customHeight="1">
      <c r="A136" s="118"/>
      <c r="B136" s="84"/>
      <c r="C136" s="14" t="s">
        <v>105</v>
      </c>
      <c r="D136" s="7">
        <v>5500</v>
      </c>
      <c r="E136" s="130"/>
      <c r="F136" s="7"/>
      <c r="G136" s="130"/>
      <c r="H136" s="140"/>
      <c r="I136" s="141"/>
    </row>
    <row r="137" spans="1:9" ht="13.5" customHeight="1">
      <c r="A137" s="119"/>
      <c r="B137" s="85"/>
      <c r="C137" s="6" t="s">
        <v>65</v>
      </c>
      <c r="D137" s="15">
        <v>5500</v>
      </c>
      <c r="E137" s="131"/>
      <c r="F137" s="15"/>
      <c r="G137" s="131"/>
      <c r="H137" s="142"/>
      <c r="I137" s="143"/>
    </row>
    <row r="138" spans="1:9" ht="30.75" customHeight="1">
      <c r="A138" s="99" t="s">
        <v>66</v>
      </c>
      <c r="B138" s="100"/>
      <c r="C138" s="101"/>
      <c r="D138" s="8">
        <f>D136+D129+D125+D121+D117+D112+D110</f>
        <v>273650</v>
      </c>
      <c r="E138" s="7">
        <v>273250</v>
      </c>
      <c r="F138" s="8">
        <f>SUM(F110+F112+F117+F121+F125+F127+F129+F136)</f>
        <v>325982</v>
      </c>
      <c r="G138" s="7">
        <f>SUM(G94+G97+G99+G101+G103+G7+G108+G106)</f>
        <v>325982</v>
      </c>
      <c r="H138" s="134"/>
      <c r="I138" s="135"/>
    </row>
    <row r="139" spans="1:10" ht="18" customHeight="1">
      <c r="A139" s="49"/>
      <c r="B139" s="49"/>
      <c r="C139" s="49"/>
      <c r="D139" s="50"/>
      <c r="E139" s="50"/>
      <c r="F139" s="50"/>
      <c r="G139" s="50"/>
      <c r="H139" s="51"/>
      <c r="I139" s="51"/>
      <c r="J139" s="56"/>
    </row>
    <row r="140" spans="1:10" ht="30.75" customHeight="1" hidden="1">
      <c r="A140" s="57"/>
      <c r="B140" s="57"/>
      <c r="C140" s="57"/>
      <c r="D140" s="18"/>
      <c r="E140" s="18"/>
      <c r="F140" s="18"/>
      <c r="G140" s="18"/>
      <c r="H140" s="58"/>
      <c r="I140" s="58"/>
      <c r="J140" s="56"/>
    </row>
    <row r="141" spans="1:10" ht="21" customHeight="1">
      <c r="A141" s="92" t="s">
        <v>156</v>
      </c>
      <c r="B141" s="92"/>
      <c r="C141" s="92"/>
      <c r="D141" s="92"/>
      <c r="E141" s="92"/>
      <c r="F141" s="92"/>
      <c r="G141" s="92"/>
      <c r="H141" s="92"/>
      <c r="I141" s="92"/>
      <c r="J141" s="10"/>
    </row>
    <row r="142" spans="1:10" ht="24" customHeight="1">
      <c r="A142" s="79" t="s">
        <v>33</v>
      </c>
      <c r="B142" s="73" t="s">
        <v>0</v>
      </c>
      <c r="C142" s="73" t="s">
        <v>102</v>
      </c>
      <c r="D142" s="90" t="s">
        <v>157</v>
      </c>
      <c r="E142" s="91"/>
      <c r="F142" s="90" t="s">
        <v>158</v>
      </c>
      <c r="G142" s="91"/>
      <c r="H142" s="86" t="s">
        <v>93</v>
      </c>
      <c r="I142" s="87"/>
      <c r="J142" s="2"/>
    </row>
    <row r="143" spans="1:10" ht="22.5" customHeight="1">
      <c r="A143" s="79"/>
      <c r="B143" s="75"/>
      <c r="C143" s="75"/>
      <c r="D143" s="4" t="s">
        <v>1</v>
      </c>
      <c r="E143" s="4" t="s">
        <v>2</v>
      </c>
      <c r="F143" s="4" t="s">
        <v>1</v>
      </c>
      <c r="G143" s="4" t="s">
        <v>2</v>
      </c>
      <c r="H143" s="88"/>
      <c r="I143" s="89"/>
      <c r="J143" s="5"/>
    </row>
    <row r="144" spans="1:10" ht="25.5" customHeight="1">
      <c r="A144" s="80" t="s">
        <v>5</v>
      </c>
      <c r="B144" s="80" t="s">
        <v>52</v>
      </c>
      <c r="C144" s="39" t="s">
        <v>112</v>
      </c>
      <c r="D144" s="38"/>
      <c r="E144" s="22">
        <v>0</v>
      </c>
      <c r="F144" s="38"/>
      <c r="G144" s="22">
        <v>0</v>
      </c>
      <c r="H144" s="102"/>
      <c r="I144" s="103"/>
      <c r="J144" s="5"/>
    </row>
    <row r="145" spans="1:10" ht="21.75" customHeight="1">
      <c r="A145" s="81"/>
      <c r="B145" s="81"/>
      <c r="C145" s="40" t="s">
        <v>108</v>
      </c>
      <c r="D145" s="38"/>
      <c r="E145" s="23">
        <v>0</v>
      </c>
      <c r="F145" s="38"/>
      <c r="G145" s="23">
        <v>0</v>
      </c>
      <c r="H145" s="104"/>
      <c r="I145" s="105"/>
      <c r="J145" s="5"/>
    </row>
    <row r="146" spans="1:9" ht="21" customHeight="1">
      <c r="A146" s="81"/>
      <c r="B146" s="81"/>
      <c r="C146" s="24" t="s">
        <v>96</v>
      </c>
      <c r="D146" s="74"/>
      <c r="E146" s="16">
        <v>353700</v>
      </c>
      <c r="F146" s="74"/>
      <c r="G146" s="16">
        <v>353700</v>
      </c>
      <c r="H146" s="104"/>
      <c r="I146" s="105"/>
    </row>
    <row r="147" spans="1:9" ht="12" customHeight="1">
      <c r="A147" s="81"/>
      <c r="B147" s="81"/>
      <c r="C147" s="6" t="s">
        <v>98</v>
      </c>
      <c r="D147" s="74"/>
      <c r="E147" s="25">
        <v>353700</v>
      </c>
      <c r="F147" s="74"/>
      <c r="G147" s="69">
        <v>353700</v>
      </c>
      <c r="H147" s="104"/>
      <c r="I147" s="105"/>
    </row>
    <row r="148" spans="1:9" ht="12" customHeight="1">
      <c r="A148" s="81"/>
      <c r="B148" s="81"/>
      <c r="C148" s="6" t="s">
        <v>106</v>
      </c>
      <c r="D148" s="74"/>
      <c r="E148" s="31"/>
      <c r="F148" s="74"/>
      <c r="G148" s="31">
        <v>0</v>
      </c>
      <c r="H148" s="104"/>
      <c r="I148" s="105"/>
    </row>
    <row r="149" spans="1:9" ht="13.5" customHeight="1">
      <c r="A149" s="81"/>
      <c r="B149" s="81"/>
      <c r="C149" s="14" t="s">
        <v>48</v>
      </c>
      <c r="D149" s="74"/>
      <c r="E149" s="16">
        <v>0</v>
      </c>
      <c r="F149" s="74"/>
      <c r="G149" s="16">
        <v>0</v>
      </c>
      <c r="H149" s="104"/>
      <c r="I149" s="105"/>
    </row>
    <row r="150" spans="1:9" ht="13.5" customHeight="1">
      <c r="A150" s="81"/>
      <c r="B150" s="81"/>
      <c r="C150" s="6" t="s">
        <v>49</v>
      </c>
      <c r="D150" s="74"/>
      <c r="E150" s="31">
        <v>0</v>
      </c>
      <c r="F150" s="74"/>
      <c r="G150" s="31">
        <v>0</v>
      </c>
      <c r="H150" s="104"/>
      <c r="I150" s="105"/>
    </row>
    <row r="151" spans="1:9" ht="13.5" customHeight="1">
      <c r="A151" s="81"/>
      <c r="B151" s="81"/>
      <c r="C151" s="14" t="s">
        <v>150</v>
      </c>
      <c r="D151" s="74"/>
      <c r="E151" s="16"/>
      <c r="F151" s="74"/>
      <c r="G151" s="16"/>
      <c r="H151" s="104"/>
      <c r="I151" s="105"/>
    </row>
    <row r="152" spans="1:9" ht="13.5" customHeight="1">
      <c r="A152" s="81"/>
      <c r="B152" s="81"/>
      <c r="C152" s="6" t="s">
        <v>139</v>
      </c>
      <c r="D152" s="74"/>
      <c r="E152" s="31"/>
      <c r="F152" s="74"/>
      <c r="G152" s="31"/>
      <c r="H152" s="104"/>
      <c r="I152" s="105"/>
    </row>
    <row r="153" spans="1:9" ht="18.75" customHeight="1">
      <c r="A153" s="81"/>
      <c r="B153" s="81"/>
      <c r="C153" s="26" t="s">
        <v>30</v>
      </c>
      <c r="D153" s="9">
        <v>8200</v>
      </c>
      <c r="E153" s="120"/>
      <c r="F153" s="9">
        <v>8200</v>
      </c>
      <c r="G153" s="120"/>
      <c r="H153" s="123" t="s">
        <v>163</v>
      </c>
      <c r="I153" s="124"/>
    </row>
    <row r="154" spans="1:9" ht="13.5" customHeight="1">
      <c r="A154" s="81"/>
      <c r="B154" s="81"/>
      <c r="C154" s="6" t="s">
        <v>35</v>
      </c>
      <c r="D154" s="27">
        <v>8200</v>
      </c>
      <c r="E154" s="121"/>
      <c r="F154" s="27">
        <v>8200</v>
      </c>
      <c r="G154" s="121"/>
      <c r="H154" s="125"/>
      <c r="I154" s="126"/>
    </row>
    <row r="155" spans="1:9" ht="18.75" customHeight="1">
      <c r="A155" s="81"/>
      <c r="B155" s="81"/>
      <c r="C155" s="21" t="s">
        <v>67</v>
      </c>
      <c r="D155" s="9">
        <v>0</v>
      </c>
      <c r="E155" s="121"/>
      <c r="F155" s="9"/>
      <c r="G155" s="121"/>
      <c r="H155" s="125"/>
      <c r="I155" s="126"/>
    </row>
    <row r="156" spans="1:9" ht="15.75" customHeight="1">
      <c r="A156" s="81"/>
      <c r="B156" s="81"/>
      <c r="C156" s="20" t="s">
        <v>38</v>
      </c>
      <c r="D156" s="27">
        <v>0</v>
      </c>
      <c r="E156" s="121"/>
      <c r="F156" s="27"/>
      <c r="G156" s="121"/>
      <c r="H156" s="125"/>
      <c r="I156" s="126"/>
    </row>
    <row r="157" spans="1:9" ht="21" customHeight="1">
      <c r="A157" s="81"/>
      <c r="B157" s="81"/>
      <c r="C157" s="14" t="s">
        <v>25</v>
      </c>
      <c r="D157" s="7">
        <v>1400</v>
      </c>
      <c r="E157" s="121"/>
      <c r="F157" s="7">
        <v>1400</v>
      </c>
      <c r="G157" s="121"/>
      <c r="H157" s="125"/>
      <c r="I157" s="126"/>
    </row>
    <row r="158" spans="1:9" ht="17.25" customHeight="1">
      <c r="A158" s="81"/>
      <c r="B158" s="81"/>
      <c r="C158" s="6" t="s">
        <v>68</v>
      </c>
      <c r="D158" s="15">
        <v>1400</v>
      </c>
      <c r="E158" s="121"/>
      <c r="F158" s="15">
        <v>1400</v>
      </c>
      <c r="G158" s="121"/>
      <c r="H158" s="125"/>
      <c r="I158" s="126"/>
    </row>
    <row r="159" spans="1:9" ht="19.5" customHeight="1">
      <c r="A159" s="81"/>
      <c r="B159" s="81"/>
      <c r="C159" s="14" t="s">
        <v>19</v>
      </c>
      <c r="D159" s="7">
        <v>30000</v>
      </c>
      <c r="E159" s="121"/>
      <c r="F159" s="7">
        <v>12395</v>
      </c>
      <c r="G159" s="121"/>
      <c r="H159" s="125"/>
      <c r="I159" s="126"/>
    </row>
    <row r="160" spans="1:9" ht="13.5" customHeight="1">
      <c r="A160" s="81"/>
      <c r="B160" s="81"/>
      <c r="C160" s="6" t="s">
        <v>69</v>
      </c>
      <c r="D160" s="15">
        <v>20000</v>
      </c>
      <c r="E160" s="121"/>
      <c r="F160" s="15">
        <v>20000</v>
      </c>
      <c r="G160" s="121"/>
      <c r="H160" s="125"/>
      <c r="I160" s="126"/>
    </row>
    <row r="161" spans="1:9" ht="13.5" customHeight="1">
      <c r="A161" s="81"/>
      <c r="B161" s="81"/>
      <c r="C161" s="6" t="s">
        <v>97</v>
      </c>
      <c r="D161" s="15">
        <v>0</v>
      </c>
      <c r="E161" s="121"/>
      <c r="F161" s="15">
        <v>0</v>
      </c>
      <c r="G161" s="121"/>
      <c r="H161" s="125"/>
      <c r="I161" s="126"/>
    </row>
    <row r="162" spans="1:9" ht="13.5" customHeight="1">
      <c r="A162" s="81"/>
      <c r="B162" s="81"/>
      <c r="C162" s="6" t="s">
        <v>70</v>
      </c>
      <c r="D162" s="15">
        <v>5000</v>
      </c>
      <c r="E162" s="121"/>
      <c r="F162" s="15">
        <v>3500</v>
      </c>
      <c r="G162" s="121"/>
      <c r="H162" s="125"/>
      <c r="I162" s="126"/>
    </row>
    <row r="163" spans="1:9" ht="13.5" customHeight="1">
      <c r="A163" s="81"/>
      <c r="B163" s="81"/>
      <c r="C163" s="6" t="s">
        <v>71</v>
      </c>
      <c r="D163" s="15">
        <v>5000</v>
      </c>
      <c r="E163" s="121"/>
      <c r="F163" s="33">
        <v>9000</v>
      </c>
      <c r="G163" s="121"/>
      <c r="H163" s="125"/>
      <c r="I163" s="126"/>
    </row>
    <row r="164" spans="1:9" ht="22.5" customHeight="1">
      <c r="A164" s="81"/>
      <c r="B164" s="81"/>
      <c r="C164" s="14" t="s">
        <v>28</v>
      </c>
      <c r="D164" s="7">
        <v>185200</v>
      </c>
      <c r="E164" s="121"/>
      <c r="F164" s="54">
        <v>164200</v>
      </c>
      <c r="G164" s="121"/>
      <c r="H164" s="125"/>
      <c r="I164" s="126"/>
    </row>
    <row r="165" spans="1:9" ht="17.25" customHeight="1">
      <c r="A165" s="81"/>
      <c r="B165" s="81"/>
      <c r="C165" s="6" t="s">
        <v>72</v>
      </c>
      <c r="D165" s="15">
        <v>57700</v>
      </c>
      <c r="E165" s="121"/>
      <c r="F165" s="15">
        <v>57700</v>
      </c>
      <c r="G165" s="121"/>
      <c r="H165" s="125"/>
      <c r="I165" s="126"/>
    </row>
    <row r="166" spans="1:9" ht="15" customHeight="1">
      <c r="A166" s="81"/>
      <c r="B166" s="81"/>
      <c r="C166" s="6" t="s">
        <v>73</v>
      </c>
      <c r="D166" s="15">
        <v>112000</v>
      </c>
      <c r="E166" s="121"/>
      <c r="F166" s="55">
        <v>95000</v>
      </c>
      <c r="G166" s="121"/>
      <c r="H166" s="125"/>
      <c r="I166" s="126"/>
    </row>
    <row r="167" spans="1:9" ht="15.75" customHeight="1">
      <c r="A167" s="81"/>
      <c r="B167" s="81"/>
      <c r="C167" s="6" t="s">
        <v>74</v>
      </c>
      <c r="D167" s="15">
        <v>12000</v>
      </c>
      <c r="E167" s="121"/>
      <c r="F167" s="15">
        <v>6000</v>
      </c>
      <c r="G167" s="121"/>
      <c r="H167" s="125"/>
      <c r="I167" s="126"/>
    </row>
    <row r="168" spans="1:9" ht="15.75" customHeight="1">
      <c r="A168" s="81"/>
      <c r="B168" s="81"/>
      <c r="C168" s="6" t="s">
        <v>122</v>
      </c>
      <c r="D168" s="15">
        <v>0</v>
      </c>
      <c r="E168" s="121"/>
      <c r="F168" s="15">
        <v>5000</v>
      </c>
      <c r="G168" s="121"/>
      <c r="H168" s="125"/>
      <c r="I168" s="126"/>
    </row>
    <row r="169" spans="1:9" ht="18" customHeight="1">
      <c r="A169" s="82"/>
      <c r="B169" s="82"/>
      <c r="C169" s="6" t="s">
        <v>75</v>
      </c>
      <c r="D169" s="15">
        <v>3500</v>
      </c>
      <c r="E169" s="122"/>
      <c r="F169" s="15">
        <v>500</v>
      </c>
      <c r="G169" s="122"/>
      <c r="H169" s="127"/>
      <c r="I169" s="128"/>
    </row>
    <row r="170" spans="1:9" ht="15" customHeight="1">
      <c r="A170" s="80"/>
      <c r="B170" s="52"/>
      <c r="C170" s="41" t="s">
        <v>21</v>
      </c>
      <c r="D170" s="7">
        <v>131000</v>
      </c>
      <c r="E170" s="120"/>
      <c r="F170" s="54">
        <v>176800</v>
      </c>
      <c r="G170" s="120"/>
      <c r="H170" s="123" t="s">
        <v>164</v>
      </c>
      <c r="I170" s="124"/>
    </row>
    <row r="171" spans="1:9" ht="13.5" customHeight="1">
      <c r="A171" s="81"/>
      <c r="B171" s="53"/>
      <c r="C171" s="13" t="s">
        <v>76</v>
      </c>
      <c r="D171" s="15">
        <v>20000</v>
      </c>
      <c r="E171" s="121"/>
      <c r="F171" s="55">
        <v>15000</v>
      </c>
      <c r="G171" s="121"/>
      <c r="H171" s="125"/>
      <c r="I171" s="126"/>
    </row>
    <row r="172" spans="1:9" ht="13.5" customHeight="1">
      <c r="A172" s="81"/>
      <c r="B172" s="84" t="s">
        <v>52</v>
      </c>
      <c r="C172" s="13" t="s">
        <v>77</v>
      </c>
      <c r="D172" s="15">
        <v>22000</v>
      </c>
      <c r="E172" s="121"/>
      <c r="F172" s="15">
        <v>83000</v>
      </c>
      <c r="G172" s="121"/>
      <c r="H172" s="125"/>
      <c r="I172" s="126"/>
    </row>
    <row r="173" spans="1:9" ht="13.5" customHeight="1">
      <c r="A173" s="81"/>
      <c r="B173" s="84"/>
      <c r="C173" s="13" t="s">
        <v>78</v>
      </c>
      <c r="D173" s="15">
        <v>2000</v>
      </c>
      <c r="E173" s="121"/>
      <c r="F173" s="15">
        <v>0</v>
      </c>
      <c r="G173" s="121"/>
      <c r="H173" s="125"/>
      <c r="I173" s="126"/>
    </row>
    <row r="174" spans="1:9" ht="13.5" customHeight="1">
      <c r="A174" s="81"/>
      <c r="B174" s="84"/>
      <c r="C174" s="13" t="s">
        <v>79</v>
      </c>
      <c r="D174" s="15">
        <v>23000</v>
      </c>
      <c r="E174" s="121"/>
      <c r="F174" s="33">
        <v>32000</v>
      </c>
      <c r="G174" s="121"/>
      <c r="H174" s="125"/>
      <c r="I174" s="126"/>
    </row>
    <row r="175" spans="1:9" ht="13.5" customHeight="1">
      <c r="A175" s="81"/>
      <c r="B175" s="84"/>
      <c r="C175" s="13" t="s">
        <v>55</v>
      </c>
      <c r="D175" s="15">
        <v>15800</v>
      </c>
      <c r="E175" s="121"/>
      <c r="F175" s="55">
        <v>15800</v>
      </c>
      <c r="G175" s="121"/>
      <c r="H175" s="125"/>
      <c r="I175" s="126"/>
    </row>
    <row r="176" spans="1:9" ht="13.5" customHeight="1">
      <c r="A176" s="81"/>
      <c r="B176" s="84"/>
      <c r="C176" s="13" t="s">
        <v>80</v>
      </c>
      <c r="D176" s="15">
        <v>14000</v>
      </c>
      <c r="E176" s="121"/>
      <c r="F176" s="15">
        <v>11000</v>
      </c>
      <c r="G176" s="121"/>
      <c r="H176" s="125"/>
      <c r="I176" s="126"/>
    </row>
    <row r="177" spans="1:9" ht="13.5" customHeight="1">
      <c r="A177" s="81"/>
      <c r="B177" s="84"/>
      <c r="C177" s="13" t="s">
        <v>81</v>
      </c>
      <c r="D177" s="15">
        <v>5000</v>
      </c>
      <c r="E177" s="121"/>
      <c r="F177" s="33">
        <v>9000</v>
      </c>
      <c r="G177" s="121"/>
      <c r="H177" s="125"/>
      <c r="I177" s="126"/>
    </row>
    <row r="178" spans="1:9" ht="13.5" customHeight="1">
      <c r="A178" s="81"/>
      <c r="B178" s="84"/>
      <c r="C178" s="13" t="s">
        <v>82</v>
      </c>
      <c r="D178" s="15">
        <v>10000</v>
      </c>
      <c r="E178" s="121"/>
      <c r="F178" s="15">
        <v>10000</v>
      </c>
      <c r="G178" s="121"/>
      <c r="H178" s="125"/>
      <c r="I178" s="126"/>
    </row>
    <row r="179" spans="1:9" ht="13.5" customHeight="1">
      <c r="A179" s="81"/>
      <c r="B179" s="84"/>
      <c r="C179" s="13" t="s">
        <v>83</v>
      </c>
      <c r="D179" s="15">
        <v>19200</v>
      </c>
      <c r="E179" s="121"/>
      <c r="F179" s="15">
        <v>1000</v>
      </c>
      <c r="G179" s="121"/>
      <c r="H179" s="125"/>
      <c r="I179" s="126"/>
    </row>
    <row r="180" spans="1:9" ht="23.25" customHeight="1">
      <c r="A180" s="81"/>
      <c r="B180" s="84"/>
      <c r="C180" s="41" t="s">
        <v>22</v>
      </c>
      <c r="D180" s="7">
        <v>5000</v>
      </c>
      <c r="E180" s="121"/>
      <c r="F180" s="7">
        <v>3300</v>
      </c>
      <c r="G180" s="121"/>
      <c r="H180" s="125"/>
      <c r="I180" s="126"/>
    </row>
    <row r="181" spans="1:9" ht="15" customHeight="1">
      <c r="A181" s="81"/>
      <c r="B181" s="84"/>
      <c r="C181" s="13" t="s">
        <v>107</v>
      </c>
      <c r="D181" s="15">
        <v>0</v>
      </c>
      <c r="E181" s="121"/>
      <c r="F181" s="15">
        <v>1100</v>
      </c>
      <c r="G181" s="121"/>
      <c r="H181" s="125"/>
      <c r="I181" s="126"/>
    </row>
    <row r="182" spans="1:9" ht="15" customHeight="1">
      <c r="A182" s="81"/>
      <c r="B182" s="84"/>
      <c r="C182" s="13" t="s">
        <v>58</v>
      </c>
      <c r="D182" s="15">
        <v>1000</v>
      </c>
      <c r="E182" s="121"/>
      <c r="F182" s="15">
        <v>1300</v>
      </c>
      <c r="G182" s="121"/>
      <c r="H182" s="125"/>
      <c r="I182" s="126"/>
    </row>
    <row r="183" spans="1:9" ht="16.5" customHeight="1">
      <c r="A183" s="81"/>
      <c r="B183" s="84"/>
      <c r="C183" s="13" t="s">
        <v>84</v>
      </c>
      <c r="D183" s="15">
        <v>500</v>
      </c>
      <c r="E183" s="121"/>
      <c r="F183" s="15"/>
      <c r="G183" s="121"/>
      <c r="H183" s="125"/>
      <c r="I183" s="126"/>
    </row>
    <row r="184" spans="1:9" ht="16.5" customHeight="1">
      <c r="A184" s="81"/>
      <c r="B184" s="84"/>
      <c r="C184" s="13" t="s">
        <v>85</v>
      </c>
      <c r="D184" s="15">
        <v>3500</v>
      </c>
      <c r="E184" s="121"/>
      <c r="F184" s="15">
        <v>900</v>
      </c>
      <c r="G184" s="121"/>
      <c r="H184" s="125"/>
      <c r="I184" s="126"/>
    </row>
    <row r="185" spans="1:9" ht="17.25" customHeight="1">
      <c r="A185" s="81"/>
      <c r="B185" s="84"/>
      <c r="C185" s="41" t="s">
        <v>23</v>
      </c>
      <c r="D185" s="7">
        <v>2500</v>
      </c>
      <c r="E185" s="121"/>
      <c r="F185" s="32">
        <v>8300</v>
      </c>
      <c r="G185" s="121"/>
      <c r="H185" s="125"/>
      <c r="I185" s="126"/>
    </row>
    <row r="186" spans="1:9" ht="15" customHeight="1">
      <c r="A186" s="81"/>
      <c r="B186" s="84"/>
      <c r="C186" s="13" t="s">
        <v>136</v>
      </c>
      <c r="D186" s="15">
        <v>2500</v>
      </c>
      <c r="E186" s="121"/>
      <c r="F186" s="15">
        <v>6500</v>
      </c>
      <c r="G186" s="121"/>
      <c r="H186" s="125"/>
      <c r="I186" s="126"/>
    </row>
    <row r="187" spans="1:9" ht="18" customHeight="1">
      <c r="A187" s="81"/>
      <c r="B187" s="84"/>
      <c r="C187" s="13" t="s">
        <v>137</v>
      </c>
      <c r="D187" s="15">
        <v>0</v>
      </c>
      <c r="E187" s="121"/>
      <c r="F187" s="15"/>
      <c r="G187" s="121"/>
      <c r="H187" s="125"/>
      <c r="I187" s="126"/>
    </row>
    <row r="188" spans="1:9" ht="18.75" customHeight="1">
      <c r="A188" s="81"/>
      <c r="B188" s="84"/>
      <c r="C188" s="13" t="s">
        <v>138</v>
      </c>
      <c r="D188" s="15">
        <v>0</v>
      </c>
      <c r="E188" s="121"/>
      <c r="F188" s="15">
        <v>1800</v>
      </c>
      <c r="G188" s="121"/>
      <c r="H188" s="125"/>
      <c r="I188" s="126"/>
    </row>
    <row r="189" spans="1:9" ht="18" customHeight="1">
      <c r="A189" s="81"/>
      <c r="B189" s="84"/>
      <c r="C189" s="41" t="s">
        <v>109</v>
      </c>
      <c r="D189" s="7">
        <v>0</v>
      </c>
      <c r="E189" s="121"/>
      <c r="F189" s="7">
        <v>0</v>
      </c>
      <c r="G189" s="121"/>
      <c r="H189" s="125"/>
      <c r="I189" s="126"/>
    </row>
    <row r="190" spans="1:9" ht="18" customHeight="1">
      <c r="A190" s="81"/>
      <c r="B190" s="84"/>
      <c r="C190" s="13" t="s">
        <v>110</v>
      </c>
      <c r="D190" s="15">
        <v>0</v>
      </c>
      <c r="E190" s="121"/>
      <c r="F190" s="15">
        <v>0</v>
      </c>
      <c r="G190" s="121"/>
      <c r="H190" s="125"/>
      <c r="I190" s="126"/>
    </row>
    <row r="191" spans="1:9" ht="17.25" customHeight="1">
      <c r="A191" s="81"/>
      <c r="B191" s="84"/>
      <c r="C191" s="41" t="s">
        <v>26</v>
      </c>
      <c r="D191" s="7">
        <v>0</v>
      </c>
      <c r="E191" s="121"/>
      <c r="F191" s="7">
        <v>6100</v>
      </c>
      <c r="G191" s="121"/>
      <c r="H191" s="125"/>
      <c r="I191" s="126"/>
    </row>
    <row r="192" spans="1:9" ht="17.25" customHeight="1">
      <c r="A192" s="81"/>
      <c r="B192" s="84"/>
      <c r="C192" s="13" t="s">
        <v>62</v>
      </c>
      <c r="D192" s="15">
        <v>0</v>
      </c>
      <c r="E192" s="121"/>
      <c r="F192" s="15">
        <v>2000</v>
      </c>
      <c r="G192" s="121"/>
      <c r="H192" s="125"/>
      <c r="I192" s="126"/>
    </row>
    <row r="193" spans="1:9" ht="17.25" customHeight="1">
      <c r="A193" s="81"/>
      <c r="B193" s="84"/>
      <c r="C193" s="13" t="s">
        <v>104</v>
      </c>
      <c r="D193" s="15">
        <v>0</v>
      </c>
      <c r="E193" s="121"/>
      <c r="F193" s="15">
        <v>4100</v>
      </c>
      <c r="G193" s="121"/>
      <c r="H193" s="125"/>
      <c r="I193" s="126"/>
    </row>
    <row r="194" spans="1:9" ht="21" customHeight="1">
      <c r="A194" s="81"/>
      <c r="B194" s="84"/>
      <c r="C194" s="41" t="s">
        <v>32</v>
      </c>
      <c r="D194" s="7"/>
      <c r="E194" s="121"/>
      <c r="F194" s="7">
        <v>0</v>
      </c>
      <c r="G194" s="121"/>
      <c r="H194" s="125"/>
      <c r="I194" s="126"/>
    </row>
    <row r="195" spans="1:9" ht="27" customHeight="1">
      <c r="A195" s="81"/>
      <c r="B195" s="84"/>
      <c r="C195" s="13" t="s">
        <v>88</v>
      </c>
      <c r="D195" s="15"/>
      <c r="E195" s="121"/>
      <c r="F195" s="15">
        <v>0</v>
      </c>
      <c r="G195" s="121"/>
      <c r="H195" s="125"/>
      <c r="I195" s="126"/>
    </row>
    <row r="196" spans="1:9" ht="18" customHeight="1">
      <c r="A196" s="81"/>
      <c r="B196" s="84"/>
      <c r="C196" s="42" t="s">
        <v>111</v>
      </c>
      <c r="D196" s="7">
        <v>-10000</v>
      </c>
      <c r="E196" s="121"/>
      <c r="F196" s="32">
        <v>-26995</v>
      </c>
      <c r="G196" s="121"/>
      <c r="H196" s="125"/>
      <c r="I196" s="126"/>
    </row>
    <row r="197" spans="1:9" ht="15" customHeight="1">
      <c r="A197" s="82"/>
      <c r="B197" s="85"/>
      <c r="C197" s="13" t="s">
        <v>50</v>
      </c>
      <c r="D197" s="15">
        <v>-10000</v>
      </c>
      <c r="E197" s="122"/>
      <c r="F197" s="55">
        <v>-26995</v>
      </c>
      <c r="G197" s="122"/>
      <c r="H197" s="125"/>
      <c r="I197" s="126"/>
    </row>
    <row r="198" spans="1:9" ht="31.5" customHeight="1">
      <c r="A198" s="76" t="s">
        <v>31</v>
      </c>
      <c r="B198" s="77"/>
      <c r="C198" s="78"/>
      <c r="D198" s="7">
        <f>D153+D155+D157+D159+D164+D170+D180+D185+D189+D194+D196</f>
        <v>353300</v>
      </c>
      <c r="E198" s="7">
        <f>E144+E146+E151+E149</f>
        <v>353700</v>
      </c>
      <c r="F198" s="7">
        <f>F153+F155+F157+F159+F164+F170+F180+F185+F189+F194+F196+F191</f>
        <v>353700</v>
      </c>
      <c r="G198" s="7">
        <f>G144+G146+G151+G149</f>
        <v>353700</v>
      </c>
      <c r="H198" s="127"/>
      <c r="I198" s="128"/>
    </row>
    <row r="199" spans="1:10" ht="24" customHeight="1">
      <c r="A199" s="79" t="s">
        <v>33</v>
      </c>
      <c r="B199" s="73" t="s">
        <v>0</v>
      </c>
      <c r="C199" s="73" t="s">
        <v>94</v>
      </c>
      <c r="D199" s="90" t="s">
        <v>157</v>
      </c>
      <c r="E199" s="91"/>
      <c r="F199" s="90" t="s">
        <v>158</v>
      </c>
      <c r="G199" s="91"/>
      <c r="H199" s="86" t="s">
        <v>93</v>
      </c>
      <c r="I199" s="87"/>
      <c r="J199" s="2"/>
    </row>
    <row r="200" spans="1:10" ht="22.5" customHeight="1">
      <c r="A200" s="79"/>
      <c r="B200" s="75"/>
      <c r="C200" s="75"/>
      <c r="D200" s="4" t="s">
        <v>1</v>
      </c>
      <c r="E200" s="4" t="s">
        <v>2</v>
      </c>
      <c r="F200" s="4" t="s">
        <v>1</v>
      </c>
      <c r="G200" s="4" t="s">
        <v>2</v>
      </c>
      <c r="H200" s="88"/>
      <c r="I200" s="89"/>
      <c r="J200" s="5"/>
    </row>
    <row r="201" spans="1:10" ht="22.5" customHeight="1">
      <c r="A201" s="148" t="s">
        <v>6</v>
      </c>
      <c r="B201" s="83" t="s">
        <v>113</v>
      </c>
      <c r="C201" s="14" t="s">
        <v>140</v>
      </c>
      <c r="D201" s="73"/>
      <c r="E201" s="7">
        <v>12200</v>
      </c>
      <c r="F201" s="73"/>
      <c r="G201" s="7"/>
      <c r="H201" s="123" t="s">
        <v>162</v>
      </c>
      <c r="I201" s="124"/>
      <c r="J201" s="5"/>
    </row>
    <row r="202" spans="1:10" ht="22.5" customHeight="1">
      <c r="A202" s="149"/>
      <c r="B202" s="84"/>
      <c r="C202" s="6" t="s">
        <v>141</v>
      </c>
      <c r="D202" s="74"/>
      <c r="E202" s="12">
        <v>12200</v>
      </c>
      <c r="F202" s="74"/>
      <c r="G202" s="12"/>
      <c r="H202" s="125"/>
      <c r="I202" s="126"/>
      <c r="J202" s="5"/>
    </row>
    <row r="203" spans="1:9" ht="24" customHeight="1">
      <c r="A203" s="149"/>
      <c r="B203" s="84"/>
      <c r="C203" s="14" t="s">
        <v>90</v>
      </c>
      <c r="D203" s="74"/>
      <c r="E203" s="7">
        <v>0</v>
      </c>
      <c r="F203" s="74"/>
      <c r="G203" s="7"/>
      <c r="H203" s="125"/>
      <c r="I203" s="126"/>
    </row>
    <row r="204" spans="1:9" ht="23.25" customHeight="1">
      <c r="A204" s="149"/>
      <c r="B204" s="84"/>
      <c r="C204" s="6" t="s">
        <v>91</v>
      </c>
      <c r="D204" s="74"/>
      <c r="E204" s="12">
        <v>0</v>
      </c>
      <c r="F204" s="74"/>
      <c r="G204" s="12"/>
      <c r="H204" s="125"/>
      <c r="I204" s="126"/>
    </row>
    <row r="205" spans="1:9" ht="23.25" customHeight="1">
      <c r="A205" s="149"/>
      <c r="B205" s="84"/>
      <c r="C205" s="14" t="s">
        <v>115</v>
      </c>
      <c r="D205" s="74"/>
      <c r="E205" s="34">
        <v>28000</v>
      </c>
      <c r="F205" s="74"/>
      <c r="G205" s="34">
        <v>65000</v>
      </c>
      <c r="H205" s="125"/>
      <c r="I205" s="126"/>
    </row>
    <row r="206" spans="1:9" ht="23.25" customHeight="1">
      <c r="A206" s="149"/>
      <c r="B206" s="84"/>
      <c r="C206" s="6" t="s">
        <v>116</v>
      </c>
      <c r="D206" s="74"/>
      <c r="E206" s="12">
        <v>28000</v>
      </c>
      <c r="F206" s="74"/>
      <c r="G206" s="12">
        <v>65000</v>
      </c>
      <c r="H206" s="125"/>
      <c r="I206" s="126"/>
    </row>
    <row r="207" spans="1:9" ht="23.25" customHeight="1">
      <c r="A207" s="149"/>
      <c r="B207" s="84"/>
      <c r="C207" s="14" t="s">
        <v>117</v>
      </c>
      <c r="D207" s="74"/>
      <c r="E207" s="12">
        <v>0</v>
      </c>
      <c r="F207" s="74"/>
      <c r="G207" s="34">
        <v>6000</v>
      </c>
      <c r="H207" s="125"/>
      <c r="I207" s="126"/>
    </row>
    <row r="208" spans="1:9" ht="21" customHeight="1">
      <c r="A208" s="149"/>
      <c r="B208" s="84"/>
      <c r="C208" s="6" t="s">
        <v>118</v>
      </c>
      <c r="D208" s="75"/>
      <c r="E208" s="3">
        <v>0</v>
      </c>
      <c r="F208" s="75"/>
      <c r="G208" s="3">
        <v>6000</v>
      </c>
      <c r="H208" s="125"/>
      <c r="I208" s="126"/>
    </row>
    <row r="209" spans="1:9" ht="24" customHeight="1">
      <c r="A209" s="149"/>
      <c r="B209" s="84"/>
      <c r="C209" s="43" t="s">
        <v>30</v>
      </c>
      <c r="D209" s="7">
        <v>0</v>
      </c>
      <c r="E209" s="114"/>
      <c r="F209" s="7"/>
      <c r="G209" s="120"/>
      <c r="H209" s="125"/>
      <c r="I209" s="126"/>
    </row>
    <row r="210" spans="1:9" ht="15" customHeight="1">
      <c r="A210" s="149"/>
      <c r="B210" s="84"/>
      <c r="C210" s="37" t="s">
        <v>35</v>
      </c>
      <c r="D210" s="15">
        <v>0</v>
      </c>
      <c r="E210" s="114"/>
      <c r="F210" s="15"/>
      <c r="G210" s="121"/>
      <c r="H210" s="125"/>
      <c r="I210" s="126"/>
    </row>
    <row r="211" spans="1:9" ht="15" customHeight="1">
      <c r="A211" s="149"/>
      <c r="B211" s="84"/>
      <c r="C211" s="43" t="s">
        <v>119</v>
      </c>
      <c r="D211" s="7">
        <v>40200</v>
      </c>
      <c r="E211" s="114"/>
      <c r="F211" s="7">
        <v>71000</v>
      </c>
      <c r="G211" s="121"/>
      <c r="H211" s="125"/>
      <c r="I211" s="126"/>
    </row>
    <row r="212" spans="1:9" ht="15" customHeight="1">
      <c r="A212" s="149"/>
      <c r="B212" s="84"/>
      <c r="C212" s="6" t="s">
        <v>54</v>
      </c>
      <c r="D212" s="15">
        <v>40200</v>
      </c>
      <c r="E212" s="114"/>
      <c r="F212" s="15">
        <v>71000</v>
      </c>
      <c r="G212" s="121"/>
      <c r="H212" s="125"/>
      <c r="I212" s="126"/>
    </row>
    <row r="213" spans="1:9" ht="23.25" customHeight="1">
      <c r="A213" s="149"/>
      <c r="B213" s="84"/>
      <c r="C213" s="14" t="s">
        <v>89</v>
      </c>
      <c r="D213" s="7">
        <v>0</v>
      </c>
      <c r="E213" s="114"/>
      <c r="F213" s="7"/>
      <c r="G213" s="121"/>
      <c r="H213" s="125"/>
      <c r="I213" s="126"/>
    </row>
    <row r="214" spans="1:9" ht="23.25" customHeight="1">
      <c r="A214" s="149"/>
      <c r="B214" s="84"/>
      <c r="C214" s="6" t="s">
        <v>89</v>
      </c>
      <c r="D214" s="15">
        <v>0</v>
      </c>
      <c r="E214" s="114"/>
      <c r="F214" s="15"/>
      <c r="G214" s="121"/>
      <c r="H214" s="125"/>
      <c r="I214" s="126"/>
    </row>
    <row r="215" spans="1:9" ht="23.25" customHeight="1">
      <c r="A215" s="149"/>
      <c r="B215" s="84"/>
      <c r="C215" s="14" t="s">
        <v>142</v>
      </c>
      <c r="D215" s="8"/>
      <c r="E215" s="36"/>
      <c r="F215" s="8">
        <v>0</v>
      </c>
      <c r="G215" s="121"/>
      <c r="H215" s="125"/>
      <c r="I215" s="126"/>
    </row>
    <row r="216" spans="1:9" ht="23.25" customHeight="1">
      <c r="A216" s="149"/>
      <c r="B216" s="84"/>
      <c r="C216" s="6" t="s">
        <v>88</v>
      </c>
      <c r="D216" s="35"/>
      <c r="E216" s="36"/>
      <c r="F216" s="35">
        <v>0</v>
      </c>
      <c r="G216" s="121"/>
      <c r="H216" s="125"/>
      <c r="I216" s="126"/>
    </row>
    <row r="217" spans="1:9" ht="23.25" customHeight="1">
      <c r="A217" s="149"/>
      <c r="B217" s="84"/>
      <c r="C217" s="14" t="s">
        <v>117</v>
      </c>
      <c r="D217" s="35"/>
      <c r="E217" s="36"/>
      <c r="F217" s="8"/>
      <c r="G217" s="121"/>
      <c r="H217" s="125"/>
      <c r="I217" s="126"/>
    </row>
    <row r="218" spans="1:9" ht="23.25" customHeight="1">
      <c r="A218" s="150"/>
      <c r="B218" s="85"/>
      <c r="C218" s="6" t="s">
        <v>118</v>
      </c>
      <c r="D218" s="35"/>
      <c r="E218" s="36"/>
      <c r="F218" s="35"/>
      <c r="G218" s="122"/>
      <c r="H218" s="125"/>
      <c r="I218" s="126"/>
    </row>
    <row r="219" spans="1:9" ht="25.5" customHeight="1">
      <c r="A219" s="99" t="s">
        <v>114</v>
      </c>
      <c r="B219" s="100"/>
      <c r="C219" s="101"/>
      <c r="D219" s="8">
        <f>D213+D211+D215</f>
        <v>40200</v>
      </c>
      <c r="E219" s="7">
        <f>SUM(E203+E201+E205)</f>
        <v>40200</v>
      </c>
      <c r="F219" s="8">
        <v>71000</v>
      </c>
      <c r="G219" s="7">
        <f>SUM(G207+G203+G201+G205)</f>
        <v>71000</v>
      </c>
      <c r="H219" s="125"/>
      <c r="I219" s="126"/>
    </row>
    <row r="220" spans="1:9" ht="21" customHeight="1">
      <c r="A220" s="76" t="s">
        <v>27</v>
      </c>
      <c r="B220" s="77"/>
      <c r="C220" s="78"/>
      <c r="D220" s="7">
        <f>D81+D138+D198++D219</f>
        <v>7109750</v>
      </c>
      <c r="E220" s="7">
        <f>E81+E138+E198++E219</f>
        <v>7109750</v>
      </c>
      <c r="F220" s="7">
        <f>F81+F138+F198++F219</f>
        <v>7210682</v>
      </c>
      <c r="G220" s="7">
        <f>G81+G138+G198++G219</f>
        <v>7210682</v>
      </c>
      <c r="H220" s="127"/>
      <c r="I220" s="128"/>
    </row>
    <row r="222" spans="4:7" ht="12.75" customHeight="1">
      <c r="D222" s="11"/>
      <c r="E222" s="11"/>
      <c r="F222" s="11"/>
      <c r="G222" s="11"/>
    </row>
    <row r="223" spans="4:7" ht="12.75" customHeight="1">
      <c r="D223" s="11"/>
      <c r="E223" s="11"/>
      <c r="F223" s="11"/>
      <c r="G223" s="11"/>
    </row>
    <row r="224" spans="4:7" ht="12.75" customHeight="1">
      <c r="D224" s="11"/>
      <c r="E224" s="11"/>
      <c r="F224" s="11"/>
      <c r="G224" s="11"/>
    </row>
    <row r="229" spans="2:3" ht="12.75" customHeight="1">
      <c r="B229" s="1"/>
      <c r="C229" s="1"/>
    </row>
    <row r="230" ht="12.75" customHeight="1">
      <c r="B230" s="1"/>
    </row>
    <row r="231" ht="12.75" customHeight="1">
      <c r="B231" s="1"/>
    </row>
    <row r="232" spans="2:8" ht="12.75" customHeight="1">
      <c r="B232" s="1"/>
      <c r="C232" s="1"/>
      <c r="G232" s="1"/>
      <c r="H232" s="1"/>
    </row>
    <row r="233" spans="2:3" ht="12.75" customHeight="1">
      <c r="B233" s="1"/>
      <c r="C233" s="1"/>
    </row>
    <row r="234" ht="12.75" customHeight="1">
      <c r="B234" s="1"/>
    </row>
    <row r="235" ht="12.75" customHeight="1">
      <c r="B235" s="1"/>
    </row>
    <row r="236" ht="12.75" customHeight="1">
      <c r="B236" s="1"/>
    </row>
    <row r="237" ht="12.75" customHeight="1">
      <c r="B237" s="1"/>
    </row>
    <row r="238" ht="12.75" customHeight="1">
      <c r="B238" s="1"/>
    </row>
    <row r="240" ht="12.75" customHeight="1">
      <c r="B240" s="1"/>
    </row>
    <row r="241" ht="12.75" customHeight="1">
      <c r="B241" s="1"/>
    </row>
    <row r="242" ht="12.75" customHeight="1">
      <c r="B242" s="1"/>
    </row>
    <row r="243" ht="12.75" customHeight="1">
      <c r="B243" s="1"/>
    </row>
    <row r="244" ht="12.75" customHeight="1">
      <c r="B244" s="1"/>
    </row>
    <row r="245" ht="12.75" customHeight="1">
      <c r="B245" s="1"/>
    </row>
    <row r="246" ht="12.75" customHeight="1">
      <c r="B246" s="1"/>
    </row>
    <row r="247" ht="12.75" customHeight="1">
      <c r="B247" s="1"/>
    </row>
    <row r="248" ht="12.75" customHeight="1">
      <c r="B248" s="1"/>
    </row>
    <row r="249" ht="12.75" customHeight="1">
      <c r="B249" s="1"/>
    </row>
    <row r="251" ht="12.75" customHeight="1">
      <c r="B251" s="1"/>
    </row>
    <row r="252" ht="12.75" customHeight="1">
      <c r="B252" s="1"/>
    </row>
    <row r="253" ht="12.75" customHeight="1">
      <c r="B253" s="1"/>
    </row>
    <row r="254" ht="12.75" customHeight="1">
      <c r="B254" s="1"/>
    </row>
    <row r="255" ht="12.75" customHeight="1">
      <c r="B255" s="1"/>
    </row>
    <row r="256" ht="12.75" customHeight="1">
      <c r="B256" s="1"/>
    </row>
    <row r="257" ht="12.75" customHeight="1">
      <c r="B257" s="1"/>
    </row>
    <row r="258" ht="12.75" customHeight="1">
      <c r="B258" s="1"/>
    </row>
    <row r="259" ht="12.75" customHeight="1">
      <c r="B259" s="1"/>
    </row>
    <row r="260" ht="12.75" customHeight="1">
      <c r="B260" s="1"/>
    </row>
    <row r="261" ht="12.75" customHeight="1">
      <c r="B261" s="1"/>
    </row>
    <row r="262" ht="12.75" customHeight="1">
      <c r="B262" s="1"/>
    </row>
    <row r="263" ht="12.75" customHeight="1">
      <c r="B263" s="1"/>
    </row>
    <row r="264" ht="12.75" customHeight="1">
      <c r="B264" s="1"/>
    </row>
    <row r="265" ht="12.75" customHeight="1">
      <c r="B265" s="1"/>
    </row>
    <row r="266" ht="12.75" customHeight="1">
      <c r="B266" s="1"/>
    </row>
    <row r="267" ht="12.75" customHeight="1">
      <c r="B267" s="1"/>
    </row>
    <row r="268" ht="12.75" customHeight="1">
      <c r="B268" s="1"/>
    </row>
    <row r="269" ht="12.75" customHeight="1">
      <c r="B269" s="1"/>
    </row>
    <row r="270" ht="12.75" customHeight="1">
      <c r="B270" s="1"/>
    </row>
    <row r="271" ht="12.75" customHeight="1">
      <c r="B271" s="1"/>
    </row>
    <row r="272" ht="12.75" customHeight="1">
      <c r="B272" s="1"/>
    </row>
    <row r="273" ht="12.75" customHeight="1">
      <c r="B273" s="1"/>
    </row>
    <row r="274" ht="12.75" customHeight="1">
      <c r="B274" s="1"/>
    </row>
    <row r="275" ht="12.75" customHeight="1">
      <c r="B275" s="1"/>
    </row>
    <row r="277" ht="12.75" customHeight="1">
      <c r="B277" s="1"/>
    </row>
    <row r="278" ht="12.75" customHeight="1">
      <c r="B278" s="1"/>
    </row>
    <row r="280" ht="12.75" customHeight="1">
      <c r="B280" s="1"/>
    </row>
    <row r="281" ht="12.75" customHeight="1">
      <c r="B281" s="1"/>
    </row>
    <row r="283" ht="12.75" customHeight="1">
      <c r="B283" s="1"/>
    </row>
    <row r="284" ht="12.75" customHeight="1">
      <c r="B284" s="1"/>
    </row>
    <row r="285" ht="12.75" customHeight="1">
      <c r="B285" s="1"/>
    </row>
    <row r="286" ht="12.75" customHeight="1">
      <c r="B286" s="1"/>
    </row>
    <row r="288" ht="12.75" customHeight="1">
      <c r="B288" s="1"/>
    </row>
    <row r="289" ht="12.75" customHeight="1">
      <c r="B289" s="1"/>
    </row>
    <row r="290" ht="12.75" customHeight="1">
      <c r="B290" s="1"/>
    </row>
    <row r="291" ht="12.75" customHeight="1">
      <c r="B291" s="1"/>
    </row>
    <row r="292" ht="12.75" customHeight="1">
      <c r="B292" s="1"/>
    </row>
    <row r="293" ht="12.75" customHeight="1">
      <c r="B293" s="1"/>
    </row>
    <row r="294" ht="12.75" customHeight="1">
      <c r="B294" s="1"/>
    </row>
    <row r="295" ht="12.75" customHeight="1">
      <c r="B295" s="1"/>
    </row>
    <row r="296" ht="12.75" customHeight="1">
      <c r="B296" s="1"/>
    </row>
    <row r="297" ht="12.75" customHeight="1">
      <c r="B297" s="1"/>
    </row>
    <row r="298" ht="12.75" customHeight="1">
      <c r="B298" s="1"/>
    </row>
    <row r="299" ht="12.75" customHeight="1">
      <c r="B299" s="1"/>
    </row>
    <row r="300" ht="12.75" customHeight="1">
      <c r="B300" s="1"/>
    </row>
  </sheetData>
  <sheetProtection/>
  <mergeCells count="80">
    <mergeCell ref="H199:I200"/>
    <mergeCell ref="B201:B218"/>
    <mergeCell ref="A201:A218"/>
    <mergeCell ref="G209:G218"/>
    <mergeCell ref="H201:I220"/>
    <mergeCell ref="B73:B80"/>
    <mergeCell ref="B172:B197"/>
    <mergeCell ref="E170:E197"/>
    <mergeCell ref="E73:E80"/>
    <mergeCell ref="E110:E115"/>
    <mergeCell ref="H44:I72"/>
    <mergeCell ref="H73:I80"/>
    <mergeCell ref="H110:I115"/>
    <mergeCell ref="H116:I137"/>
    <mergeCell ref="H153:I169"/>
    <mergeCell ref="A44:A72"/>
    <mergeCell ref="D44:D46"/>
    <mergeCell ref="F44:F46"/>
    <mergeCell ref="E153:E169"/>
    <mergeCell ref="E49:E72"/>
    <mergeCell ref="C142:C143"/>
    <mergeCell ref="G110:G115"/>
    <mergeCell ref="E116:E137"/>
    <mergeCell ref="H142:I143"/>
    <mergeCell ref="G73:G80"/>
    <mergeCell ref="G49:G72"/>
    <mergeCell ref="H138:I138"/>
    <mergeCell ref="G116:G137"/>
    <mergeCell ref="F94:F109"/>
    <mergeCell ref="D94:D109"/>
    <mergeCell ref="G153:G169"/>
    <mergeCell ref="F92:G92"/>
    <mergeCell ref="C199:C200"/>
    <mergeCell ref="H170:I198"/>
    <mergeCell ref="G170:G197"/>
    <mergeCell ref="A219:C219"/>
    <mergeCell ref="D146:D152"/>
    <mergeCell ref="F146:F152"/>
    <mergeCell ref="A94:A115"/>
    <mergeCell ref="A144:A169"/>
    <mergeCell ref="D40:E40"/>
    <mergeCell ref="F40:G40"/>
    <mergeCell ref="H40:I41"/>
    <mergeCell ref="C40:C41"/>
    <mergeCell ref="F199:G199"/>
    <mergeCell ref="E209:E214"/>
    <mergeCell ref="A81:C81"/>
    <mergeCell ref="H81:I81"/>
    <mergeCell ref="B44:B72"/>
    <mergeCell ref="A116:A137"/>
    <mergeCell ref="D12:G18"/>
    <mergeCell ref="D92:E92"/>
    <mergeCell ref="D199:E199"/>
    <mergeCell ref="A39:I39"/>
    <mergeCell ref="A40:A41"/>
    <mergeCell ref="B40:B41"/>
    <mergeCell ref="A91:I91"/>
    <mergeCell ref="A92:A93"/>
    <mergeCell ref="B92:B93"/>
    <mergeCell ref="C92:C93"/>
    <mergeCell ref="A220:C220"/>
    <mergeCell ref="H92:I93"/>
    <mergeCell ref="A199:A200"/>
    <mergeCell ref="D201:D208"/>
    <mergeCell ref="F142:G142"/>
    <mergeCell ref="D142:E142"/>
    <mergeCell ref="A141:I141"/>
    <mergeCell ref="H94:I109"/>
    <mergeCell ref="A138:C138"/>
    <mergeCell ref="H144:I152"/>
    <mergeCell ref="A73:A80"/>
    <mergeCell ref="F201:F208"/>
    <mergeCell ref="B199:B200"/>
    <mergeCell ref="A198:C198"/>
    <mergeCell ref="A142:A143"/>
    <mergeCell ref="B142:B143"/>
    <mergeCell ref="A170:A197"/>
    <mergeCell ref="B144:B169"/>
    <mergeCell ref="B94:B115"/>
    <mergeCell ref="B116:B137"/>
  </mergeCells>
  <printOptions/>
  <pageMargins left="0.25" right="0.25" top="0.75" bottom="0.75" header="0.3" footer="0.3"/>
  <pageSetup fitToHeight="0" fitToWidth="0" horizontalDpi="600" verticalDpi="600" orientation="landscape" paperSize="9" r:id="rId1"/>
  <headerFooter alignWithMargins="0">
    <oddFooter>&amp;CStranica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Tajnica</cp:lastModifiedBy>
  <cp:lastPrinted>2022-11-17T13:12:41Z</cp:lastPrinted>
  <dcterms:created xsi:type="dcterms:W3CDTF">2020-12-22T11:03:52Z</dcterms:created>
  <dcterms:modified xsi:type="dcterms:W3CDTF">2023-02-02T10:20:33Z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9BEA2497F639C517C109DF9D3D8A72A06A11D7ED7919DC0FB36AD86A9F810E26977B36CD805811F7EE1CDFCE9C3F429D709931577284DCBAC6729103794A932EB6BD0B1CB2CFA6717DDD14A5FBB996C027AD7BD2E1B0457341DF4491F891A681E9443A734361CD07C3C85B968AA4B2781C480CC8C9F86A9DE90B9DF49FD6176</vt:lpwstr>
  </property>
  <property fmtid="{D5CDD505-2E9C-101B-9397-08002B2CF9AE}" pid="7" name="Business Objects Context Information5">
    <vt:lpwstr>E7EC464C7866F72E19F8E7276D34C5290C949E8D736C11C41898E8C67635E799CA2DDF74E715BBA1D8CEBBF3DF49E3F01E7D32E9675C88DB0E91D8665E8DEDE3D7BBA6A0E4CD324E7C12959BA1A7732409CD09FD11FBBF707B837FC9631EEFE7525E72799AF9E5556B05C54DA52C8C086D3EC85A73255D5C1690770DF867165</vt:lpwstr>
  </property>
  <property fmtid="{D5CDD505-2E9C-101B-9397-08002B2CF9AE}" pid="8" name="Business Objects Context Information6">
    <vt:lpwstr>458BAE99B0BEB9FBE774199F546692A3D9AB7B9B067DFEFD9D0A09ACAF91B6E1FE465E094032A463992419371A466BCBEC0E13B300127479B7806353E82E172C14B499D357425E4521457BDD6037859E3A0E4B227B06E754C008E586585DF3E349B55DE3B4E6792A981BC087A17C2D69F8A2F3BF793396E1EE9167087A2AABC</vt:lpwstr>
  </property>
  <property fmtid="{D5CDD505-2E9C-101B-9397-08002B2CF9AE}" pid="9" name="Business Objects Context Information7">
    <vt:lpwstr>710B45CBC477616FC7E022A7754FE0689BDC742A6A24F00053F50AC797CEBFF074B557D920F5B3520952EEE71B4EBDA035E1A2D7524A803949FABE7CE92AFCA0EF74A8CB41DABD6A8EEE3FDFEB6795002CB72E979153936BDD6B1CEF54E828E1A7B33AAE26F4CB82BC190896B7E08F4B751581AE4B2665A6E8B1DE56A49F8C0</vt:lpwstr>
  </property>
  <property fmtid="{D5CDD505-2E9C-101B-9397-08002B2CF9AE}" pid="10" name="Business Objects Context Information8">
    <vt:lpwstr>09D7D7CEBF68B65F3F5637D02B49C79E2489F98E977AF1BE27EBC2EB6AF0447EC5ABBDA86E023670384873CA5D27A8B2138A668DB7CA031E9C81ACCB51D33CC60F52E7247F2C727FB0B927112E42402670A7E7B162A277CEB261BE0903212C4FFE0279D2CF</vt:lpwstr>
  </property>
</Properties>
</file>