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acunovodstvo2\Desktop\ŠTEFANIJA\FINANCIJSKI IZVJEŠTAJI\2023\12-2023\"/>
    </mc:Choice>
  </mc:AlternateContent>
  <xr:revisionPtr revIDLastSave="0" documentId="13_ncr:1_{FAAEBFD3-D7F9-4E34-86BE-88F7210FDF66}" xr6:coauthVersionLast="36" xr6:coauthVersionMax="36" xr10:uidLastSave="{00000000-0000-0000-0000-000000000000}"/>
  <bookViews>
    <workbookView xWindow="0" yWindow="0" windowWidth="25440" windowHeight="12300" activeTab="2" xr2:uid="{00000000-000D-0000-FFFF-FFFF00000000}"/>
  </bookViews>
  <sheets>
    <sheet name="SAŽETAK" sheetId="1" r:id="rId1"/>
    <sheet name=" Račun prihoda i rashoda" sheetId="3" r:id="rId2"/>
    <sheet name="POSEBNI DIO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7" l="1"/>
  <c r="F77" i="7"/>
  <c r="F65" i="7"/>
  <c r="F58" i="7"/>
  <c r="F11" i="7"/>
  <c r="F116" i="7" l="1"/>
  <c r="F111" i="7"/>
  <c r="F103" i="7"/>
  <c r="G37" i="3" l="1"/>
  <c r="G48" i="3"/>
  <c r="G90" i="3"/>
  <c r="G38" i="3"/>
  <c r="G11" i="3" l="1"/>
  <c r="H11" i="1" l="1"/>
  <c r="E11" i="7" l="1"/>
  <c r="E77" i="7"/>
  <c r="E65" i="7" l="1"/>
  <c r="E58" i="7"/>
  <c r="E111" i="7" l="1"/>
  <c r="E116" i="7"/>
  <c r="G11" i="1" l="1"/>
  <c r="F90" i="3"/>
  <c r="F48" i="3"/>
  <c r="F37" i="3" s="1"/>
  <c r="F38" i="3"/>
  <c r="F11" i="1" l="1"/>
  <c r="F10" i="3"/>
  <c r="E10" i="3"/>
</calcChain>
</file>

<file path=xl/sharedStrings.xml><?xml version="1.0" encoding="utf-8"?>
<sst xmlns="http://schemas.openxmlformats.org/spreadsheetml/2006/main" count="276" uniqueCount="143">
  <si>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</si>
  <si>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</si>
  <si>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</si>
  <si>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</si>
  <si>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</si>
  <si>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</si>
  <si>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</si>
  <si>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</si>
  <si>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</si>
  <si>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</si>
  <si>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</si>
  <si>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</si>
  <si>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</si>
  <si>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</si>
  <si>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</si>
  <si>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</si>
  <si>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</si>
  <si>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</si>
  <si>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</si>
  <si>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</si>
  <si>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</si>
  <si>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</si>
  <si>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</si>
  <si>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</si>
  <si>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</si>
  <si>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NAZIV PROGRAMA</t>
  </si>
  <si>
    <t>A) SAŽETAK RAČUNA PRIHODA I RASHODA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</si>
  <si>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</si>
  <si>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</si>
  <si>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</si>
  <si>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</si>
  <si>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Prihodi od admin.pristojbi i p</t>
  </si>
  <si>
    <t>Prihodi za posebne namjene</t>
  </si>
  <si>
    <t>Ostali prihodi</t>
  </si>
  <si>
    <t>Prihodi iz proračuna i od HZZ</t>
  </si>
  <si>
    <t>Kazne,upravne mjere i ostal</t>
  </si>
  <si>
    <t>Donacije</t>
  </si>
  <si>
    <t>Tekuće potpore od međ.org.</t>
  </si>
  <si>
    <t>Prihodi za finan.rashoda posl</t>
  </si>
  <si>
    <t>Tekuće pomoći pror.koris iz p</t>
  </si>
  <si>
    <t>Kapitalne pomoći pror.koris</t>
  </si>
  <si>
    <t>Tekuće pomoći iz drž.proraču</t>
  </si>
  <si>
    <t>Uredska oprema i namještaj</t>
  </si>
  <si>
    <t>Oprema za održavanje i zaštitu</t>
  </si>
  <si>
    <t>Instrumenti,uređaji i strojevi</t>
  </si>
  <si>
    <t>Sportska i glazbena oprema</t>
  </si>
  <si>
    <t>Uređaji, strojevi i oprema za ostale namjene</t>
  </si>
  <si>
    <t>Knjige</t>
  </si>
  <si>
    <t>Državni proračun</t>
  </si>
  <si>
    <t>Rashodi za dodatna ulaganja</t>
  </si>
  <si>
    <t>Financijski rashodi</t>
  </si>
  <si>
    <t xml:space="preserve">Bankarske usluge </t>
  </si>
  <si>
    <t>Plaće za redovan rad</t>
  </si>
  <si>
    <t>Plaće za prekovremeni rad</t>
  </si>
  <si>
    <t>Plaće za posebne uvjete rada</t>
  </si>
  <si>
    <t>Ostali rashodi za zaposlene</t>
  </si>
  <si>
    <t>Doprinosi za zdravstveno osig</t>
  </si>
  <si>
    <t>Službena putovanja</t>
  </si>
  <si>
    <t>Naknada za prijevoz</t>
  </si>
  <si>
    <t>Stručno usavršavanje zaposlenika</t>
  </si>
  <si>
    <t>Ostale naknade troškova zap.</t>
  </si>
  <si>
    <t>Ur.materijal i ostali mat.rashodi</t>
  </si>
  <si>
    <t>Materija i sirovina</t>
  </si>
  <si>
    <t>Energija</t>
  </si>
  <si>
    <t>Mat.i dij.za tek.i inv.odr</t>
  </si>
  <si>
    <t>Službena i radna obuća i odjeća</t>
  </si>
  <si>
    <t>Usluge telefona,poštarina i sl.</t>
  </si>
  <si>
    <t>Usluge tekućeg održavanja</t>
  </si>
  <si>
    <t>Usluge promedžbe 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</si>
  <si>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</si>
  <si>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</si>
  <si>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</si>
  <si>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</si>
  <si>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</si>
  <si>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nespomenute usluge</t>
  </si>
  <si>
    <t>Ostali nespomenuti rashodi</t>
  </si>
  <si>
    <t>Pristojbe i naknade</t>
  </si>
  <si>
    <t>Članarine</t>
  </si>
  <si>
    <t>Premije osiguranja</t>
  </si>
  <si>
    <t>Ravnateljica:</t>
  </si>
  <si>
    <t>Martina Kivač, mag.theol.</t>
  </si>
  <si>
    <t>Sitni inventar</t>
  </si>
  <si>
    <t>Izvor financiranja 43</t>
  </si>
  <si>
    <t>Kapitalni projekt Kxxxxxx</t>
  </si>
  <si>
    <t>NAZIV KAPITALNOG PROJEKTA</t>
  </si>
  <si>
    <t>PROGRAM 1013</t>
  </si>
  <si>
    <t>Aktivnost A101301</t>
  </si>
  <si>
    <t>Izvor financiranja 44</t>
  </si>
  <si>
    <t>Decentralizirana sredstva</t>
  </si>
  <si>
    <t>PROGRAM 1001</t>
  </si>
  <si>
    <t>Aktivnost T100103</t>
  </si>
  <si>
    <t>Izvor financiranja 51</t>
  </si>
  <si>
    <t>EU sredstva</t>
  </si>
  <si>
    <t>Projekt "Školska shema"</t>
  </si>
  <si>
    <t>OSNOVNO ŠKOLSTVO</t>
  </si>
  <si>
    <t>ŠKOLSTVO</t>
  </si>
  <si>
    <t>Aktivnost A101330</t>
  </si>
  <si>
    <t>E-škole</t>
  </si>
  <si>
    <t>Izvor financiranja 11</t>
  </si>
  <si>
    <t>Aktivnost A101314</t>
  </si>
  <si>
    <t>Ostali izdaci za osnovne škole</t>
  </si>
  <si>
    <t>Izvor financiranja 52</t>
  </si>
  <si>
    <t>Posebne namjene</t>
  </si>
  <si>
    <t>Izvor financiranja 31</t>
  </si>
  <si>
    <t>UKUPNO:</t>
  </si>
  <si>
    <t>Dodatna ulaganja na građevinskim objektima</t>
  </si>
  <si>
    <t>Poslovni objekti</t>
  </si>
  <si>
    <t>Predsjednica Školskog odbora:</t>
  </si>
  <si>
    <t xml:space="preserve">                                         Simona Sinković, dipl.uč.                                                      Martina Kivač, mag.theol.</t>
  </si>
  <si>
    <t>Instrumenti, uređaji i strojevi</t>
  </si>
  <si>
    <t>Izvor financiranja 61</t>
  </si>
  <si>
    <t>Bankarske usluge</t>
  </si>
  <si>
    <t>Doprinosi za zdravstveno osiguranje</t>
  </si>
  <si>
    <t>Aktivnost A101343</t>
  </si>
  <si>
    <t>Uvođenje građanskog odgoja u osnovnim školama</t>
  </si>
  <si>
    <t>Doprinos za zdravstveno osiguranje</t>
  </si>
  <si>
    <t>Pomoći EU</t>
  </si>
  <si>
    <t>Materijal i sirovina</t>
  </si>
  <si>
    <t>Uredski materijal i ostali mat.rashodi</t>
  </si>
  <si>
    <t>Usluge telefona,poštarine i sl.</t>
  </si>
  <si>
    <t>Mat.i dijelovi za tekuće i inv.odr.</t>
  </si>
  <si>
    <t>Prihodi iz nadležnog proračuna</t>
  </si>
  <si>
    <t>Prihodi od imovine</t>
  </si>
  <si>
    <t>Ostale naknade</t>
  </si>
  <si>
    <t xml:space="preserve">Ostale naknade iz proračuna </t>
  </si>
  <si>
    <t>Tekuće donacije vjerskim zajednicama</t>
  </si>
  <si>
    <t>Donacije i ostali rashodi</t>
  </si>
  <si>
    <t>Plan za 2022.</t>
  </si>
  <si>
    <t>VIŠAK/MANJAK PRIHODA prenešeni</t>
  </si>
  <si>
    <t>VIŠAK/MANJAK PRIHODA I PRIMITAKA</t>
  </si>
  <si>
    <t>Indeks (2/1*100)</t>
  </si>
  <si>
    <t>Izvršenje Financijskog plana 2023.(2)</t>
  </si>
  <si>
    <t>Plan za 2023.(1)</t>
  </si>
  <si>
    <t>Izvršenje Financijskog plana 2023. (2)</t>
  </si>
  <si>
    <t>Plan za 2023. (1)</t>
  </si>
  <si>
    <t>Glazbeni instrumenti i oprema</t>
  </si>
  <si>
    <t>Izvršenje Financijskog plana za 2023. (2)</t>
  </si>
  <si>
    <t>Ostali rashodi</t>
  </si>
  <si>
    <t>Ostale naknade troškova zaposlenima</t>
  </si>
  <si>
    <t>Rashodi za sitni inventar</t>
  </si>
  <si>
    <t>Ostali rashodi poslovanja</t>
  </si>
  <si>
    <t>IZVJEŠTAJ O IZVRŠENJU FINANCIJSKOG PLANA OSNOVNE ŠKOLE DOMAŠINEC 
ZA 2023. GODINU</t>
  </si>
  <si>
    <t>IZVJEŠTAJ O IZVRŠENJU FINANCIJSKOG PLANA OŠ DOMAŠINEC 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</si>
</sst>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horizontal="left" vertical="center"/>
    </xf>
    <xf numFmtId="3" fontId="17" fillId="2" borderId="3" xfId="0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Font="1"/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10" fillId="2" borderId="6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vertical="center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/>
    <xf numFmtId="0" fontId="1" fillId="0" borderId="4" xfId="0" applyFont="1" applyBorder="1"/>
    <xf numFmtId="3" fontId="1" fillId="0" borderId="4" xfId="0" applyNumberFormat="1" applyFont="1" applyBorder="1"/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6" fillId="3" borderId="3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/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12" fillId="0" borderId="0" xfId="0" applyNumberFormat="1" applyFont="1" applyFill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>
      <alignment vertical="center" wrapText="1"/>
    </xf>
    <xf numFmtId="2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17" fillId="2" borderId="3" xfId="0" applyNumberFormat="1" applyFont="1" applyFill="1" applyBorder="1" applyAlignment="1">
      <alignment horizontal="right"/>
    </xf>
    <xf numFmtId="2" fontId="0" fillId="0" borderId="7" xfId="0" applyNumberFormat="1" applyBorder="1"/>
    <xf numFmtId="2" fontId="13" fillId="0" borderId="8" xfId="0" applyNumberFormat="1" applyFont="1" applyBorder="1" applyAlignment="1">
      <alignment vertical="center" wrapText="1"/>
    </xf>
    <xf numFmtId="2" fontId="3" fillId="0" borderId="9" xfId="0" applyNumberFormat="1" applyFont="1" applyFill="1" applyBorder="1" applyAlignment="1" applyProtection="1">
      <alignment vertical="center" wrapText="1"/>
    </xf>
    <xf numFmtId="2" fontId="3" fillId="2" borderId="0" xfId="0" applyNumberFormat="1" applyFont="1" applyFill="1" applyBorder="1" applyAlignment="1">
      <alignment horizontal="right"/>
    </xf>
    <xf numFmtId="2" fontId="0" fillId="0" borderId="0" xfId="0" applyNumberFormat="1"/>
    <xf numFmtId="3" fontId="1" fillId="0" borderId="3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2" fontId="0" fillId="0" borderId="0" xfId="0" applyNumberFormat="1" applyFont="1"/>
    <xf numFmtId="2" fontId="18" fillId="0" borderId="0" xfId="0" applyNumberFormat="1" applyFont="1"/>
    <xf numFmtId="0" fontId="21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workbookViewId="0">
      <selection sqref="A1:G1"/>
    </sheetView>
  </sheetViews>
  <sheetFormatPr defaultRowHeight="15" x14ac:dyDescent="0.25"/>
  <cols>
    <col min="5" max="8" width="25.28515625" customWidth="1"/>
    <col min="9" max="9" width="25.28515625" style="100" customWidth="1"/>
  </cols>
  <sheetData>
    <row r="1" spans="1:9" ht="42" customHeight="1" x14ac:dyDescent="0.25">
      <c r="A1" s="131" t="s">
        <v>141</v>
      </c>
      <c r="B1" s="131"/>
      <c r="C1" s="131"/>
      <c r="D1" s="131"/>
      <c r="E1" s="131"/>
      <c r="F1" s="131"/>
      <c r="G1" s="131"/>
      <c r="H1" s="77"/>
      <c r="I1" s="77"/>
    </row>
    <row r="2" spans="1:9" ht="18" customHeight="1" x14ac:dyDescent="0.25">
      <c r="A2" s="5"/>
      <c r="B2" s="5"/>
      <c r="C2" s="5"/>
      <c r="D2" s="5"/>
      <c r="E2" s="5"/>
      <c r="F2" s="5"/>
      <c r="G2" s="5"/>
      <c r="H2" s="25"/>
      <c r="I2" s="25"/>
    </row>
    <row r="3" spans="1:9" ht="15.75" x14ac:dyDescent="0.25">
      <c r="A3" s="131" t="s">
        <v>20</v>
      </c>
      <c r="B3" s="131"/>
      <c r="C3" s="131"/>
      <c r="D3" s="131"/>
      <c r="E3" s="131"/>
      <c r="F3" s="131"/>
      <c r="G3" s="133"/>
      <c r="H3" s="79"/>
      <c r="I3" s="79"/>
    </row>
    <row r="4" spans="1:9" ht="18" x14ac:dyDescent="0.25">
      <c r="A4" s="5"/>
      <c r="B4" s="5"/>
      <c r="C4" s="5"/>
      <c r="D4" s="5"/>
      <c r="E4" s="5"/>
      <c r="F4" s="5"/>
      <c r="G4" s="6"/>
      <c r="H4" s="6"/>
      <c r="I4" s="6"/>
    </row>
    <row r="5" spans="1:9" ht="18" customHeight="1" x14ac:dyDescent="0.25">
      <c r="A5" s="131" t="s">
        <v>26</v>
      </c>
      <c r="B5" s="132"/>
      <c r="C5" s="132"/>
      <c r="D5" s="132"/>
      <c r="E5" s="132"/>
      <c r="F5" s="132"/>
      <c r="G5" s="132"/>
      <c r="H5" s="78"/>
      <c r="I5" s="92"/>
    </row>
    <row r="6" spans="1:9" ht="18" x14ac:dyDescent="0.25">
      <c r="A6" s="1"/>
      <c r="B6" s="2"/>
      <c r="C6" s="2"/>
      <c r="D6" s="2"/>
      <c r="E6" s="7"/>
      <c r="F6" s="8"/>
      <c r="G6" s="8"/>
      <c r="H6" s="89"/>
      <c r="I6" s="93"/>
    </row>
    <row r="7" spans="1:9" ht="25.5" x14ac:dyDescent="0.25">
      <c r="A7" s="28"/>
      <c r="B7" s="29"/>
      <c r="C7" s="29"/>
      <c r="D7" s="30"/>
      <c r="E7" s="31"/>
      <c r="F7" s="4" t="s">
        <v>127</v>
      </c>
      <c r="G7" s="4" t="s">
        <v>134</v>
      </c>
      <c r="H7" s="4" t="s">
        <v>133</v>
      </c>
      <c r="I7" s="4" t="s">
        <v>130</v>
      </c>
    </row>
    <row r="8" spans="1:9" x14ac:dyDescent="0.25">
      <c r="A8" s="134" t="s">
        <v>0</v>
      </c>
      <c r="B8" s="128"/>
      <c r="C8" s="128"/>
      <c r="D8" s="128"/>
      <c r="E8" s="135"/>
      <c r="F8" s="32">
        <v>898219</v>
      </c>
      <c r="G8" s="32">
        <v>1012784</v>
      </c>
      <c r="H8" s="32">
        <v>1011375.24</v>
      </c>
      <c r="I8" s="94">
        <v>99.86</v>
      </c>
    </row>
    <row r="9" spans="1:9" x14ac:dyDescent="0.25">
      <c r="A9" s="136" t="s">
        <v>1</v>
      </c>
      <c r="B9" s="130"/>
      <c r="C9" s="130"/>
      <c r="D9" s="130"/>
      <c r="E9" s="126"/>
      <c r="F9" s="33">
        <v>898219</v>
      </c>
      <c r="G9" s="33">
        <v>1012784</v>
      </c>
      <c r="H9" s="33">
        <v>1011375.24</v>
      </c>
      <c r="I9" s="95">
        <v>99.86</v>
      </c>
    </row>
    <row r="10" spans="1:9" x14ac:dyDescent="0.25">
      <c r="A10" s="137" t="s">
        <v>2</v>
      </c>
      <c r="B10" s="126"/>
      <c r="C10" s="126"/>
      <c r="D10" s="126"/>
      <c r="E10" s="126"/>
      <c r="F10" s="33"/>
      <c r="G10" s="33"/>
      <c r="H10" s="33"/>
      <c r="I10" s="95"/>
    </row>
    <row r="11" spans="1:9" x14ac:dyDescent="0.25">
      <c r="A11" s="36" t="s">
        <v>3</v>
      </c>
      <c r="B11" s="37"/>
      <c r="C11" s="37"/>
      <c r="D11" s="37"/>
      <c r="E11" s="37"/>
      <c r="F11" s="32">
        <f>(F12+F13)</f>
        <v>914791.9</v>
      </c>
      <c r="G11" s="32">
        <f>SUM(G12:G13)</f>
        <v>1010089</v>
      </c>
      <c r="H11" s="32">
        <f>SUM(H12:H13)</f>
        <v>1005517.98</v>
      </c>
      <c r="I11" s="94">
        <v>99.54</v>
      </c>
    </row>
    <row r="12" spans="1:9" x14ac:dyDescent="0.25">
      <c r="A12" s="129" t="s">
        <v>4</v>
      </c>
      <c r="B12" s="130"/>
      <c r="C12" s="130"/>
      <c r="D12" s="130"/>
      <c r="E12" s="130"/>
      <c r="F12" s="33">
        <v>889992.15</v>
      </c>
      <c r="G12" s="42">
        <v>996394</v>
      </c>
      <c r="H12" s="42">
        <v>986249.96</v>
      </c>
      <c r="I12" s="96">
        <v>98.98</v>
      </c>
    </row>
    <row r="13" spans="1:9" x14ac:dyDescent="0.25">
      <c r="A13" s="125" t="s">
        <v>5</v>
      </c>
      <c r="B13" s="126"/>
      <c r="C13" s="126"/>
      <c r="D13" s="126"/>
      <c r="E13" s="126"/>
      <c r="F13" s="34">
        <v>24799.75</v>
      </c>
      <c r="G13" s="34">
        <v>13695</v>
      </c>
      <c r="H13" s="34">
        <v>19268.02</v>
      </c>
      <c r="I13" s="97">
        <v>140.69</v>
      </c>
    </row>
    <row r="14" spans="1:9" x14ac:dyDescent="0.25">
      <c r="A14" s="75" t="s">
        <v>6</v>
      </c>
      <c r="B14" s="76"/>
      <c r="C14" s="76"/>
      <c r="D14" s="76"/>
      <c r="E14" s="76"/>
      <c r="F14" s="34">
        <v>-16573</v>
      </c>
      <c r="G14" s="34">
        <v>2695</v>
      </c>
      <c r="H14" s="34">
        <v>5857</v>
      </c>
      <c r="I14" s="97">
        <v>217.32</v>
      </c>
    </row>
    <row r="15" spans="1:9" x14ac:dyDescent="0.25">
      <c r="A15" s="75" t="s">
        <v>128</v>
      </c>
      <c r="B15" s="76"/>
      <c r="C15" s="76"/>
      <c r="D15" s="76"/>
      <c r="E15" s="76"/>
      <c r="F15" s="34">
        <v>7940.4</v>
      </c>
      <c r="G15" s="34"/>
      <c r="H15" s="34">
        <v>847.24</v>
      </c>
      <c r="I15" s="97"/>
    </row>
    <row r="16" spans="1:9" x14ac:dyDescent="0.25">
      <c r="A16" s="127" t="s">
        <v>129</v>
      </c>
      <c r="B16" s="128"/>
      <c r="C16" s="128"/>
      <c r="D16" s="128"/>
      <c r="E16" s="128"/>
      <c r="F16" s="35">
        <v>-8632.49</v>
      </c>
      <c r="G16" s="35">
        <v>2695</v>
      </c>
      <c r="H16" s="35">
        <v>6704.5</v>
      </c>
      <c r="I16" s="98"/>
    </row>
    <row r="17" spans="1:9" ht="18" x14ac:dyDescent="0.25">
      <c r="A17" s="5"/>
      <c r="B17" s="9"/>
      <c r="C17" s="9"/>
      <c r="D17" s="9"/>
      <c r="E17" s="9"/>
      <c r="F17" s="3"/>
      <c r="G17" s="3"/>
      <c r="H17" s="3"/>
      <c r="I17" s="3"/>
    </row>
    <row r="18" spans="1:9" ht="11.25" customHeight="1" x14ac:dyDescent="0.25">
      <c r="A18" s="20"/>
      <c r="B18" s="21"/>
      <c r="C18" s="21"/>
      <c r="D18" s="21"/>
      <c r="E18" s="21"/>
      <c r="F18" s="22"/>
      <c r="G18" s="22"/>
      <c r="H18" s="22"/>
      <c r="I18" s="99"/>
    </row>
    <row r="19" spans="1:9" ht="12.75" customHeight="1" x14ac:dyDescent="0.25">
      <c r="A19" s="123"/>
      <c r="B19" s="124"/>
      <c r="C19" s="124"/>
      <c r="D19" s="124"/>
      <c r="E19" s="124"/>
      <c r="F19" s="124"/>
      <c r="G19" s="124"/>
      <c r="H19" s="74"/>
      <c r="I19" s="74"/>
    </row>
    <row r="20" spans="1:9" ht="8.25" customHeight="1" x14ac:dyDescent="0.25"/>
    <row r="21" spans="1:9" x14ac:dyDescent="0.25">
      <c r="A21" s="123"/>
      <c r="B21" s="124"/>
      <c r="C21" s="124"/>
      <c r="D21" s="124"/>
      <c r="E21" s="124"/>
      <c r="F21" s="124"/>
      <c r="G21" s="124"/>
      <c r="H21" s="74"/>
      <c r="I21" s="74"/>
    </row>
    <row r="22" spans="1:9" ht="13.5" customHeight="1" x14ac:dyDescent="0.25">
      <c r="C22" t="s">
        <v>107</v>
      </c>
      <c r="F22" t="s">
        <v>79</v>
      </c>
    </row>
    <row r="23" spans="1:9" ht="12" customHeight="1" x14ac:dyDescent="0.25">
      <c r="A23" s="121" t="s">
        <v>108</v>
      </c>
      <c r="B23" s="122"/>
      <c r="C23" s="122"/>
      <c r="D23" s="122"/>
      <c r="E23" s="122"/>
      <c r="F23" s="122"/>
      <c r="G23" s="122"/>
      <c r="H23" s="73"/>
      <c r="I23" s="73"/>
    </row>
  </sheetData>
  <mergeCells count="12">
    <mergeCell ref="A12:E12"/>
    <mergeCell ref="A5:G5"/>
    <mergeCell ref="A1:G1"/>
    <mergeCell ref="A3:G3"/>
    <mergeCell ref="A8:E8"/>
    <mergeCell ref="A9:E9"/>
    <mergeCell ref="A10:E10"/>
    <mergeCell ref="A23:G23"/>
    <mergeCell ref="A19:G19"/>
    <mergeCell ref="A21:G21"/>
    <mergeCell ref="A13:E13"/>
    <mergeCell ref="A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08"/>
  <sheetViews>
    <sheetView workbookViewId="0">
      <selection sqref="A1:F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8" max="8" width="25.28515625" style="115" customWidth="1"/>
  </cols>
  <sheetData>
    <row r="1" spans="1:8" ht="42" customHeight="1" x14ac:dyDescent="0.25">
      <c r="A1" s="131" t="s">
        <v>141</v>
      </c>
      <c r="B1" s="131"/>
      <c r="C1" s="131"/>
      <c r="D1" s="131"/>
      <c r="E1" s="131"/>
      <c r="F1" s="131"/>
      <c r="G1" s="77"/>
      <c r="H1" s="101"/>
    </row>
    <row r="2" spans="1:8" ht="18" customHeight="1" x14ac:dyDescent="0.25">
      <c r="A2" s="5"/>
      <c r="B2" s="5"/>
      <c r="C2" s="5"/>
      <c r="D2" s="5"/>
      <c r="E2" s="5"/>
      <c r="F2" s="5"/>
      <c r="G2" s="25"/>
      <c r="H2" s="102"/>
    </row>
    <row r="3" spans="1:8" ht="15.75" x14ac:dyDescent="0.25">
      <c r="A3" s="131" t="s">
        <v>20</v>
      </c>
      <c r="B3" s="131"/>
      <c r="C3" s="131"/>
      <c r="D3" s="131"/>
      <c r="E3" s="131"/>
      <c r="F3" s="133"/>
      <c r="G3" s="79"/>
      <c r="H3" s="103"/>
    </row>
    <row r="4" spans="1:8" ht="18" x14ac:dyDescent="0.25">
      <c r="A4" s="5"/>
      <c r="B4" s="5"/>
      <c r="C4" s="5"/>
      <c r="D4" s="5"/>
      <c r="E4" s="5"/>
      <c r="F4" s="6"/>
      <c r="G4" s="6"/>
      <c r="H4" s="104"/>
    </row>
    <row r="5" spans="1:8" ht="18" customHeight="1" x14ac:dyDescent="0.25">
      <c r="A5" s="131" t="s">
        <v>8</v>
      </c>
      <c r="B5" s="132"/>
      <c r="C5" s="132"/>
      <c r="D5" s="132"/>
      <c r="E5" s="132"/>
      <c r="F5" s="132"/>
      <c r="G5" s="78"/>
      <c r="H5" s="105"/>
    </row>
    <row r="6" spans="1:8" ht="18" x14ac:dyDescent="0.25">
      <c r="A6" s="5"/>
      <c r="B6" s="5"/>
      <c r="C6" s="5"/>
      <c r="D6" s="5"/>
      <c r="E6" s="5"/>
      <c r="F6" s="6"/>
      <c r="G6" s="6"/>
      <c r="H6" s="104"/>
    </row>
    <row r="7" spans="1:8" ht="15.75" x14ac:dyDescent="0.25">
      <c r="A7" s="131" t="s">
        <v>1</v>
      </c>
      <c r="B7" s="138"/>
      <c r="C7" s="138"/>
      <c r="D7" s="138"/>
      <c r="E7" s="138"/>
      <c r="F7" s="138"/>
      <c r="G7" s="80"/>
      <c r="H7" s="106"/>
    </row>
    <row r="8" spans="1:8" ht="18" x14ac:dyDescent="0.25">
      <c r="A8" s="5"/>
      <c r="B8" s="5"/>
      <c r="C8" s="5"/>
      <c r="D8" s="5"/>
      <c r="E8" s="5"/>
      <c r="F8" s="6"/>
      <c r="G8" s="6"/>
      <c r="H8" s="104"/>
    </row>
    <row r="9" spans="1:8" ht="25.5" x14ac:dyDescent="0.25">
      <c r="A9" s="24" t="s">
        <v>9</v>
      </c>
      <c r="B9" s="23" t="s">
        <v>10</v>
      </c>
      <c r="C9" s="23" t="s">
        <v>11</v>
      </c>
      <c r="D9" s="23" t="s">
        <v>7</v>
      </c>
      <c r="E9" s="24" t="s">
        <v>127</v>
      </c>
      <c r="F9" s="24" t="s">
        <v>132</v>
      </c>
      <c r="G9" s="24" t="s">
        <v>131</v>
      </c>
      <c r="H9" s="107" t="s">
        <v>130</v>
      </c>
    </row>
    <row r="10" spans="1:8" s="43" customFormat="1" ht="15.75" customHeight="1" x14ac:dyDescent="0.25">
      <c r="A10" s="11">
        <v>6</v>
      </c>
      <c r="B10" s="11"/>
      <c r="C10" s="11"/>
      <c r="D10" s="11" t="s">
        <v>12</v>
      </c>
      <c r="E10" s="42">
        <f>(E11+E21+E23+E26+E31)</f>
        <v>898218.82</v>
      </c>
      <c r="F10" s="42">
        <f>(F11+F21+F23+F26+F31)</f>
        <v>1012784</v>
      </c>
      <c r="G10" s="42">
        <v>1011375.24</v>
      </c>
      <c r="H10" s="108">
        <v>99.86</v>
      </c>
    </row>
    <row r="11" spans="1:8" ht="38.25" x14ac:dyDescent="0.25">
      <c r="A11" s="11"/>
      <c r="B11" s="16">
        <v>63</v>
      </c>
      <c r="C11" s="16"/>
      <c r="D11" s="16" t="s">
        <v>27</v>
      </c>
      <c r="E11" s="42">
        <v>815292.86</v>
      </c>
      <c r="F11" s="42">
        <v>937484</v>
      </c>
      <c r="G11" s="42">
        <f>SUM(G14:G16)</f>
        <v>941972.26000000013</v>
      </c>
      <c r="H11" s="108">
        <v>100.47</v>
      </c>
    </row>
    <row r="12" spans="1:8" x14ac:dyDescent="0.25">
      <c r="A12" s="11"/>
      <c r="B12" s="16">
        <v>6321</v>
      </c>
      <c r="C12" s="16"/>
      <c r="D12" s="16" t="s">
        <v>37</v>
      </c>
      <c r="E12" s="10"/>
      <c r="F12" s="10"/>
      <c r="G12" s="10"/>
      <c r="H12" s="109"/>
    </row>
    <row r="13" spans="1:8" x14ac:dyDescent="0.25">
      <c r="A13" s="11"/>
      <c r="B13" s="16">
        <v>6351</v>
      </c>
      <c r="C13" s="16"/>
      <c r="D13" s="16" t="s">
        <v>38</v>
      </c>
      <c r="E13" s="10"/>
      <c r="F13" s="10"/>
      <c r="G13" s="10"/>
      <c r="H13" s="109"/>
    </row>
    <row r="14" spans="1:8" ht="25.5" x14ac:dyDescent="0.25">
      <c r="A14" s="11"/>
      <c r="B14" s="16">
        <v>6361</v>
      </c>
      <c r="C14" s="16"/>
      <c r="D14" s="16" t="s">
        <v>39</v>
      </c>
      <c r="E14" s="10"/>
      <c r="F14" s="10">
        <v>928869</v>
      </c>
      <c r="G14" s="10">
        <v>926696.18</v>
      </c>
      <c r="H14" s="109">
        <v>99.76</v>
      </c>
    </row>
    <row r="15" spans="1:8" x14ac:dyDescent="0.25">
      <c r="A15" s="11"/>
      <c r="B15" s="16">
        <v>6362</v>
      </c>
      <c r="C15" s="16"/>
      <c r="D15" s="16" t="s">
        <v>40</v>
      </c>
      <c r="E15" s="10"/>
      <c r="F15" s="10">
        <v>6000</v>
      </c>
      <c r="G15" s="10">
        <v>12663.93</v>
      </c>
      <c r="H15" s="109">
        <v>211.06</v>
      </c>
    </row>
    <row r="16" spans="1:8" ht="25.5" x14ac:dyDescent="0.25">
      <c r="A16" s="11"/>
      <c r="B16" s="16">
        <v>6381</v>
      </c>
      <c r="C16" s="16"/>
      <c r="D16" s="16" t="s">
        <v>41</v>
      </c>
      <c r="E16" s="10"/>
      <c r="F16" s="10">
        <v>2615</v>
      </c>
      <c r="G16" s="10">
        <v>2612.15</v>
      </c>
      <c r="H16" s="109">
        <v>99.89</v>
      </c>
    </row>
    <row r="17" spans="1:8" s="40" customFormat="1" x14ac:dyDescent="0.25">
      <c r="A17" s="49"/>
      <c r="B17" s="19"/>
      <c r="C17" s="19">
        <v>43</v>
      </c>
      <c r="D17" s="19" t="s">
        <v>32</v>
      </c>
      <c r="E17" s="39"/>
      <c r="F17" s="39">
        <v>6000</v>
      </c>
      <c r="G17" s="39">
        <v>11226.73</v>
      </c>
      <c r="H17" s="110">
        <v>187.11</v>
      </c>
    </row>
    <row r="18" spans="1:8" s="40" customFormat="1" x14ac:dyDescent="0.25">
      <c r="A18" s="13"/>
      <c r="B18" s="13"/>
      <c r="C18" s="13">
        <v>52</v>
      </c>
      <c r="D18" s="13" t="s">
        <v>28</v>
      </c>
      <c r="E18" s="39"/>
      <c r="F18" s="39">
        <v>931484</v>
      </c>
      <c r="G18" s="39">
        <v>930745.53</v>
      </c>
      <c r="H18" s="110">
        <v>99.92</v>
      </c>
    </row>
    <row r="19" spans="1:8" s="41" customFormat="1" x14ac:dyDescent="0.25">
      <c r="A19" s="12"/>
      <c r="B19" s="12">
        <v>64</v>
      </c>
      <c r="C19" s="12"/>
      <c r="D19" s="12" t="s">
        <v>122</v>
      </c>
      <c r="E19" s="10">
        <v>0.19</v>
      </c>
      <c r="F19" s="10"/>
      <c r="G19" s="42">
        <v>4.93</v>
      </c>
      <c r="H19" s="108">
        <v>100</v>
      </c>
    </row>
    <row r="20" spans="1:8" s="40" customFormat="1" x14ac:dyDescent="0.25">
      <c r="A20" s="13"/>
      <c r="B20" s="13"/>
      <c r="C20" s="13">
        <v>43</v>
      </c>
      <c r="D20" s="13" t="s">
        <v>32</v>
      </c>
      <c r="E20" s="39"/>
      <c r="F20" s="39"/>
      <c r="G20" s="39">
        <v>4.93</v>
      </c>
      <c r="H20" s="110">
        <v>100</v>
      </c>
    </row>
    <row r="21" spans="1:8" ht="23.25" customHeight="1" x14ac:dyDescent="0.25">
      <c r="A21" s="12"/>
      <c r="B21" s="12">
        <v>65</v>
      </c>
      <c r="C21" s="13"/>
      <c r="D21" s="17" t="s">
        <v>31</v>
      </c>
      <c r="E21" s="42">
        <v>29033.94</v>
      </c>
      <c r="F21" s="42">
        <v>22000</v>
      </c>
      <c r="G21" s="42">
        <v>19262.689999999999</v>
      </c>
      <c r="H21" s="108">
        <v>87.55</v>
      </c>
    </row>
    <row r="22" spans="1:8" s="40" customFormat="1" x14ac:dyDescent="0.25">
      <c r="A22" s="13"/>
      <c r="B22" s="13">
        <v>6526</v>
      </c>
      <c r="C22" s="13">
        <v>43</v>
      </c>
      <c r="D22" s="38" t="s">
        <v>32</v>
      </c>
      <c r="E22" s="39"/>
      <c r="F22" s="39">
        <v>22000</v>
      </c>
      <c r="G22" s="39">
        <v>19262.689999999999</v>
      </c>
      <c r="H22" s="110">
        <v>87.55</v>
      </c>
    </row>
    <row r="23" spans="1:8" x14ac:dyDescent="0.25">
      <c r="A23" s="12"/>
      <c r="B23" s="12">
        <v>66</v>
      </c>
      <c r="C23" s="13"/>
      <c r="D23" s="17" t="s">
        <v>33</v>
      </c>
      <c r="E23" s="42">
        <v>3730.13</v>
      </c>
      <c r="F23" s="42">
        <v>1600</v>
      </c>
      <c r="G23" s="42">
        <v>2376.2199999999998</v>
      </c>
      <c r="H23" s="108">
        <v>148.5</v>
      </c>
    </row>
    <row r="24" spans="1:8" s="40" customFormat="1" x14ac:dyDescent="0.25">
      <c r="A24" s="13"/>
      <c r="B24" s="13"/>
      <c r="C24" s="13">
        <v>43</v>
      </c>
      <c r="D24" s="38" t="s">
        <v>32</v>
      </c>
      <c r="E24" s="39"/>
      <c r="F24" s="39">
        <v>1400</v>
      </c>
      <c r="G24" s="39">
        <v>2376.2199999999998</v>
      </c>
      <c r="H24" s="110">
        <v>148.5</v>
      </c>
    </row>
    <row r="25" spans="1:8" s="40" customFormat="1" x14ac:dyDescent="0.25">
      <c r="A25" s="13"/>
      <c r="B25" s="13"/>
      <c r="C25" s="44">
        <v>31</v>
      </c>
      <c r="D25" s="40" t="s">
        <v>24</v>
      </c>
      <c r="E25" s="39"/>
      <c r="F25" s="39">
        <v>200</v>
      </c>
      <c r="G25" s="39"/>
      <c r="H25" s="110"/>
    </row>
    <row r="26" spans="1:8" x14ac:dyDescent="0.25">
      <c r="A26" s="12"/>
      <c r="B26" s="12">
        <v>67</v>
      </c>
      <c r="C26" s="13"/>
      <c r="D26" s="17" t="s">
        <v>34</v>
      </c>
      <c r="E26" s="42">
        <v>50073.96</v>
      </c>
      <c r="F26" s="42">
        <v>50700</v>
      </c>
      <c r="G26" s="42">
        <v>46892.39</v>
      </c>
      <c r="H26" s="108">
        <v>92.48</v>
      </c>
    </row>
    <row r="27" spans="1:8" x14ac:dyDescent="0.25">
      <c r="A27" s="12"/>
      <c r="B27" s="12">
        <v>6711</v>
      </c>
      <c r="C27" s="13"/>
      <c r="D27" s="17" t="s">
        <v>121</v>
      </c>
      <c r="E27" s="10"/>
      <c r="F27" s="10">
        <v>50700</v>
      </c>
      <c r="G27" s="10">
        <v>46892.39</v>
      </c>
      <c r="H27" s="109">
        <v>92.48</v>
      </c>
    </row>
    <row r="28" spans="1:8" s="40" customFormat="1" x14ac:dyDescent="0.25">
      <c r="A28" s="13"/>
      <c r="B28" s="13"/>
      <c r="C28" s="13">
        <v>11</v>
      </c>
      <c r="D28" s="38" t="s">
        <v>13</v>
      </c>
      <c r="E28" s="39"/>
      <c r="F28" s="39">
        <v>1450</v>
      </c>
      <c r="G28" s="39">
        <v>1291.6199999999999</v>
      </c>
      <c r="H28" s="110">
        <v>89.1</v>
      </c>
    </row>
    <row r="29" spans="1:8" s="40" customFormat="1" x14ac:dyDescent="0.25">
      <c r="A29" s="13"/>
      <c r="B29" s="13"/>
      <c r="C29" s="13">
        <v>44</v>
      </c>
      <c r="D29" s="38" t="s">
        <v>88</v>
      </c>
      <c r="E29" s="39"/>
      <c r="F29" s="39">
        <v>46650</v>
      </c>
      <c r="G29" s="39">
        <v>45600.77</v>
      </c>
      <c r="H29" s="110">
        <v>97.75</v>
      </c>
    </row>
    <row r="30" spans="1:8" s="40" customFormat="1" x14ac:dyDescent="0.25">
      <c r="A30" s="13"/>
      <c r="B30" s="13"/>
      <c r="C30" s="13">
        <v>51</v>
      </c>
      <c r="D30" s="38" t="s">
        <v>116</v>
      </c>
      <c r="E30" s="39"/>
      <c r="F30" s="39">
        <v>2600</v>
      </c>
      <c r="G30" s="39"/>
      <c r="H30" s="110"/>
    </row>
    <row r="31" spans="1:8" x14ac:dyDescent="0.25">
      <c r="A31" s="12"/>
      <c r="B31" s="12">
        <v>68</v>
      </c>
      <c r="C31" s="13"/>
      <c r="D31" s="17" t="s">
        <v>35</v>
      </c>
      <c r="E31" s="42">
        <v>87.93</v>
      </c>
      <c r="F31" s="42">
        <v>1000</v>
      </c>
      <c r="G31" s="42">
        <v>866.75</v>
      </c>
      <c r="H31" s="108">
        <v>86.7</v>
      </c>
    </row>
    <row r="32" spans="1:8" s="40" customFormat="1" ht="25.5" x14ac:dyDescent="0.25">
      <c r="A32" s="13"/>
      <c r="B32" s="13">
        <v>6831</v>
      </c>
      <c r="C32" s="13">
        <v>43</v>
      </c>
      <c r="D32" s="18" t="s">
        <v>29</v>
      </c>
      <c r="E32" s="39"/>
      <c r="F32" s="39">
        <v>1000</v>
      </c>
      <c r="G32" s="39">
        <v>866.75</v>
      </c>
      <c r="H32" s="110">
        <v>86.7</v>
      </c>
    </row>
    <row r="33" spans="1:8" x14ac:dyDescent="0.25">
      <c r="G33" s="90"/>
      <c r="H33" s="111"/>
    </row>
    <row r="34" spans="1:8" ht="15.75" x14ac:dyDescent="0.25">
      <c r="A34" s="131" t="s">
        <v>14</v>
      </c>
      <c r="B34" s="138"/>
      <c r="C34" s="138"/>
      <c r="D34" s="138"/>
      <c r="E34" s="138"/>
      <c r="F34" s="138"/>
      <c r="G34" s="91"/>
      <c r="H34" s="112"/>
    </row>
    <row r="35" spans="1:8" ht="18" x14ac:dyDescent="0.25">
      <c r="A35" s="5"/>
      <c r="B35" s="5"/>
      <c r="C35" s="5"/>
      <c r="D35" s="5"/>
      <c r="E35" s="5"/>
      <c r="F35" s="6"/>
      <c r="G35" s="6"/>
      <c r="H35" s="113"/>
    </row>
    <row r="36" spans="1:8" ht="25.5" x14ac:dyDescent="0.25">
      <c r="A36" s="24" t="s">
        <v>9</v>
      </c>
      <c r="B36" s="23" t="s">
        <v>10</v>
      </c>
      <c r="C36" s="23" t="s">
        <v>11</v>
      </c>
      <c r="D36" s="23" t="s">
        <v>15</v>
      </c>
      <c r="E36" s="24" t="s">
        <v>127</v>
      </c>
      <c r="F36" s="24" t="s">
        <v>134</v>
      </c>
      <c r="G36" s="24" t="s">
        <v>133</v>
      </c>
      <c r="H36" s="107" t="s">
        <v>130</v>
      </c>
    </row>
    <row r="37" spans="1:8" ht="15.75" customHeight="1" x14ac:dyDescent="0.25">
      <c r="A37" s="11">
        <v>3</v>
      </c>
      <c r="B37" s="11"/>
      <c r="C37" s="11"/>
      <c r="D37" s="11" t="s">
        <v>16</v>
      </c>
      <c r="E37" s="42">
        <v>889992</v>
      </c>
      <c r="F37" s="42">
        <f>SUM(F38+F48+F79)</f>
        <v>996394</v>
      </c>
      <c r="G37" s="42">
        <f>G38+G48+G79+G83+G86</f>
        <v>986249.97</v>
      </c>
      <c r="H37" s="108">
        <v>98.98</v>
      </c>
    </row>
    <row r="38" spans="1:8" ht="15.75" customHeight="1" x14ac:dyDescent="0.25">
      <c r="A38" s="11"/>
      <c r="B38" s="16">
        <v>31</v>
      </c>
      <c r="C38" s="16"/>
      <c r="D38" s="16" t="s">
        <v>17</v>
      </c>
      <c r="E38" s="42">
        <v>762062</v>
      </c>
      <c r="F38" s="42">
        <f>SUM(F39:F43)</f>
        <v>847000</v>
      </c>
      <c r="G38" s="42">
        <f>SUM(G39:G43)</f>
        <v>833437.27999999991</v>
      </c>
      <c r="H38" s="108">
        <v>98.39</v>
      </c>
    </row>
    <row r="39" spans="1:8" ht="15.75" customHeight="1" x14ac:dyDescent="0.25">
      <c r="A39" s="11"/>
      <c r="B39" s="16">
        <v>3111</v>
      </c>
      <c r="C39" s="16"/>
      <c r="D39" s="16" t="s">
        <v>52</v>
      </c>
      <c r="E39" s="10"/>
      <c r="F39" s="10">
        <v>670000</v>
      </c>
      <c r="G39" s="10">
        <v>646402.82999999996</v>
      </c>
      <c r="H39" s="109">
        <v>96.47</v>
      </c>
    </row>
    <row r="40" spans="1:8" ht="15.75" customHeight="1" x14ac:dyDescent="0.25">
      <c r="A40" s="11"/>
      <c r="B40" s="16">
        <v>3113</v>
      </c>
      <c r="C40" s="16"/>
      <c r="D40" s="16" t="s">
        <v>53</v>
      </c>
      <c r="E40" s="10"/>
      <c r="F40" s="10">
        <v>9500</v>
      </c>
      <c r="G40" s="10">
        <v>10159.709999999999</v>
      </c>
      <c r="H40" s="109">
        <v>106.94</v>
      </c>
    </row>
    <row r="41" spans="1:8" ht="15.75" customHeight="1" x14ac:dyDescent="0.25">
      <c r="A41" s="11"/>
      <c r="B41" s="16">
        <v>3114</v>
      </c>
      <c r="C41" s="16"/>
      <c r="D41" s="16" t="s">
        <v>54</v>
      </c>
      <c r="E41" s="10"/>
      <c r="F41" s="10">
        <v>19500</v>
      </c>
      <c r="G41" s="10">
        <v>19752.32</v>
      </c>
      <c r="H41" s="109">
        <v>101.29</v>
      </c>
    </row>
    <row r="42" spans="1:8" ht="15.75" customHeight="1" x14ac:dyDescent="0.25">
      <c r="A42" s="11"/>
      <c r="B42" s="16">
        <v>3121</v>
      </c>
      <c r="C42" s="16"/>
      <c r="D42" s="16" t="s">
        <v>55</v>
      </c>
      <c r="E42" s="10"/>
      <c r="F42" s="10">
        <v>33000</v>
      </c>
      <c r="G42" s="10">
        <v>43757.37</v>
      </c>
      <c r="H42" s="109">
        <v>132.59</v>
      </c>
    </row>
    <row r="43" spans="1:8" ht="15.75" customHeight="1" x14ac:dyDescent="0.25">
      <c r="A43" s="11"/>
      <c r="B43" s="16">
        <v>3132</v>
      </c>
      <c r="C43" s="16"/>
      <c r="D43" s="16" t="s">
        <v>56</v>
      </c>
      <c r="E43" s="10"/>
      <c r="F43" s="10">
        <v>115000</v>
      </c>
      <c r="G43" s="10">
        <v>113365.05</v>
      </c>
      <c r="H43" s="109">
        <v>98.57</v>
      </c>
    </row>
    <row r="44" spans="1:8" ht="15.75" customHeight="1" x14ac:dyDescent="0.25">
      <c r="A44" s="11"/>
      <c r="B44" s="16"/>
      <c r="C44" s="16"/>
      <c r="D44" s="16"/>
      <c r="E44" s="10"/>
      <c r="F44" s="10"/>
      <c r="G44" s="10"/>
      <c r="H44" s="109"/>
    </row>
    <row r="45" spans="1:8" s="40" customFormat="1" ht="15.75" customHeight="1" x14ac:dyDescent="0.25">
      <c r="A45" s="49"/>
      <c r="B45" s="19"/>
      <c r="C45" s="13">
        <v>11</v>
      </c>
      <c r="D45" s="13" t="s">
        <v>13</v>
      </c>
      <c r="E45" s="39"/>
      <c r="F45" s="39">
        <v>1274</v>
      </c>
      <c r="G45" s="39">
        <v>1274</v>
      </c>
      <c r="H45" s="110">
        <v>100</v>
      </c>
    </row>
    <row r="46" spans="1:8" s="40" customFormat="1" ht="15.75" customHeight="1" x14ac:dyDescent="0.25">
      <c r="A46" s="49"/>
      <c r="B46" s="19"/>
      <c r="C46" s="13">
        <v>43</v>
      </c>
      <c r="D46" s="13" t="s">
        <v>32</v>
      </c>
      <c r="E46" s="39"/>
      <c r="F46" s="39"/>
      <c r="G46" s="39">
        <v>59.99</v>
      </c>
      <c r="H46" s="110">
        <v>100</v>
      </c>
    </row>
    <row r="47" spans="1:8" s="40" customFormat="1" x14ac:dyDescent="0.25">
      <c r="A47" s="13"/>
      <c r="B47" s="13"/>
      <c r="C47" s="13">
        <v>52</v>
      </c>
      <c r="D47" s="38" t="s">
        <v>48</v>
      </c>
      <c r="E47" s="39"/>
      <c r="F47" s="39">
        <v>845726</v>
      </c>
      <c r="G47" s="39">
        <v>832103.67</v>
      </c>
      <c r="H47" s="110">
        <v>98.38</v>
      </c>
    </row>
    <row r="48" spans="1:8" x14ac:dyDescent="0.25">
      <c r="A48" s="12"/>
      <c r="B48" s="12">
        <v>32</v>
      </c>
      <c r="C48" s="13"/>
      <c r="D48" s="12" t="s">
        <v>23</v>
      </c>
      <c r="E48" s="42">
        <v>125573.75</v>
      </c>
      <c r="F48" s="42">
        <f>SUM(F49:F74)</f>
        <v>148394</v>
      </c>
      <c r="G48" s="42">
        <f>SUM(G49:G74)</f>
        <v>150931.62000000002</v>
      </c>
      <c r="H48" s="108">
        <v>101.71</v>
      </c>
    </row>
    <row r="49" spans="1:8" x14ac:dyDescent="0.25">
      <c r="A49" s="12"/>
      <c r="B49" s="12">
        <v>3211</v>
      </c>
      <c r="C49" s="13"/>
      <c r="D49" s="17" t="s">
        <v>57</v>
      </c>
      <c r="E49" s="10"/>
      <c r="F49" s="10">
        <v>2300</v>
      </c>
      <c r="G49" s="10">
        <v>2037.02</v>
      </c>
      <c r="H49" s="109">
        <v>88.56</v>
      </c>
    </row>
    <row r="50" spans="1:8" x14ac:dyDescent="0.25">
      <c r="A50" s="12"/>
      <c r="B50" s="12">
        <v>3212</v>
      </c>
      <c r="C50" s="13"/>
      <c r="D50" s="17" t="s">
        <v>58</v>
      </c>
      <c r="E50" s="10"/>
      <c r="F50" s="10">
        <v>34000</v>
      </c>
      <c r="G50" s="10">
        <v>34289.870000000003</v>
      </c>
      <c r="H50" s="109">
        <v>100.85</v>
      </c>
    </row>
    <row r="51" spans="1:8" x14ac:dyDescent="0.25">
      <c r="A51" s="12"/>
      <c r="B51" s="12">
        <v>3213</v>
      </c>
      <c r="C51" s="13"/>
      <c r="D51" s="17" t="s">
        <v>59</v>
      </c>
      <c r="E51" s="10"/>
      <c r="F51" s="10">
        <v>160</v>
      </c>
      <c r="G51" s="10">
        <v>160</v>
      </c>
      <c r="H51" s="109">
        <v>100</v>
      </c>
    </row>
    <row r="52" spans="1:8" x14ac:dyDescent="0.25">
      <c r="A52" s="12"/>
      <c r="B52" s="12">
        <v>3214</v>
      </c>
      <c r="C52" s="13"/>
      <c r="D52" s="17" t="s">
        <v>60</v>
      </c>
      <c r="E52" s="10"/>
      <c r="F52" s="10">
        <v>1700</v>
      </c>
      <c r="G52" s="10">
        <v>1655.2</v>
      </c>
      <c r="H52" s="109">
        <v>97.35</v>
      </c>
    </row>
    <row r="53" spans="1:8" x14ac:dyDescent="0.25">
      <c r="A53" s="12"/>
      <c r="B53" s="12">
        <v>322</v>
      </c>
      <c r="C53" s="13"/>
      <c r="D53" s="17"/>
      <c r="E53" s="10"/>
      <c r="F53" s="10"/>
      <c r="G53" s="10"/>
      <c r="H53" s="109"/>
    </row>
    <row r="54" spans="1:8" x14ac:dyDescent="0.25">
      <c r="A54" s="12"/>
      <c r="B54" s="12">
        <v>3221</v>
      </c>
      <c r="C54" s="13"/>
      <c r="D54" s="17" t="s">
        <v>61</v>
      </c>
      <c r="E54" s="10"/>
      <c r="F54" s="10">
        <v>21000</v>
      </c>
      <c r="G54" s="10">
        <v>19326.43</v>
      </c>
      <c r="H54" s="109">
        <v>92.02</v>
      </c>
    </row>
    <row r="55" spans="1:8" x14ac:dyDescent="0.25">
      <c r="A55" s="12"/>
      <c r="B55" s="12">
        <v>3222</v>
      </c>
      <c r="C55" s="13"/>
      <c r="D55" s="17" t="s">
        <v>62</v>
      </c>
      <c r="E55" s="10"/>
      <c r="F55" s="10">
        <v>37000</v>
      </c>
      <c r="G55" s="10">
        <v>40556.36</v>
      </c>
      <c r="H55" s="109">
        <v>109.61</v>
      </c>
    </row>
    <row r="56" spans="1:8" x14ac:dyDescent="0.25">
      <c r="A56" s="12"/>
      <c r="B56" s="12">
        <v>3223</v>
      </c>
      <c r="C56" s="13"/>
      <c r="D56" s="17" t="s">
        <v>63</v>
      </c>
      <c r="E56" s="10"/>
      <c r="F56" s="10">
        <v>12000</v>
      </c>
      <c r="G56" s="10">
        <v>12296.65</v>
      </c>
      <c r="H56" s="109">
        <v>102.47</v>
      </c>
    </row>
    <row r="57" spans="1:8" x14ac:dyDescent="0.25">
      <c r="A57" s="12"/>
      <c r="B57" s="12">
        <v>3224</v>
      </c>
      <c r="C57" s="13"/>
      <c r="D57" s="17" t="s">
        <v>64</v>
      </c>
      <c r="E57" s="10"/>
      <c r="F57" s="10">
        <v>5000</v>
      </c>
      <c r="G57" s="10">
        <v>4172.6000000000004</v>
      </c>
      <c r="H57" s="109">
        <v>83.46</v>
      </c>
    </row>
    <row r="58" spans="1:8" x14ac:dyDescent="0.25">
      <c r="A58" s="12"/>
      <c r="B58" s="12">
        <v>3225</v>
      </c>
      <c r="C58" s="13"/>
      <c r="D58" s="17" t="s">
        <v>81</v>
      </c>
      <c r="E58" s="10"/>
      <c r="F58" s="10">
        <v>300</v>
      </c>
      <c r="G58" s="10">
        <v>984.35</v>
      </c>
      <c r="H58" s="109">
        <v>328</v>
      </c>
    </row>
    <row r="59" spans="1:8" x14ac:dyDescent="0.25">
      <c r="A59" s="12"/>
      <c r="B59" s="12">
        <v>3227</v>
      </c>
      <c r="C59" s="13"/>
      <c r="D59" s="17" t="s">
        <v>65</v>
      </c>
      <c r="E59" s="10"/>
      <c r="F59" s="10">
        <v>255</v>
      </c>
      <c r="G59" s="10">
        <v>253.78</v>
      </c>
      <c r="H59" s="109">
        <v>99.6</v>
      </c>
    </row>
    <row r="60" spans="1:8" x14ac:dyDescent="0.25">
      <c r="A60" s="12"/>
      <c r="B60" s="12">
        <v>323</v>
      </c>
      <c r="C60" s="13"/>
      <c r="D60" s="12"/>
      <c r="E60" s="10"/>
      <c r="F60" s="10"/>
      <c r="G60" s="10"/>
      <c r="H60" s="109"/>
    </row>
    <row r="61" spans="1:8" x14ac:dyDescent="0.25">
      <c r="A61" s="12"/>
      <c r="B61" s="12">
        <v>3231</v>
      </c>
      <c r="C61" s="13"/>
      <c r="D61" s="17" t="s">
        <v>66</v>
      </c>
      <c r="E61" s="10"/>
      <c r="F61" s="10">
        <v>1550</v>
      </c>
      <c r="G61" s="10">
        <v>1628.41</v>
      </c>
      <c r="H61" s="109">
        <v>105</v>
      </c>
    </row>
    <row r="62" spans="1:8" x14ac:dyDescent="0.25">
      <c r="A62" s="12"/>
      <c r="B62" s="12">
        <v>3232</v>
      </c>
      <c r="C62" s="13"/>
      <c r="D62" s="17" t="s">
        <v>67</v>
      </c>
      <c r="E62" s="10"/>
      <c r="F62" s="10">
        <v>3800</v>
      </c>
      <c r="G62" s="10">
        <v>4880.49</v>
      </c>
      <c r="H62" s="109">
        <v>128.41999999999999</v>
      </c>
    </row>
    <row r="63" spans="1:8" x14ac:dyDescent="0.25">
      <c r="A63" s="12"/>
      <c r="B63" s="12">
        <v>3233</v>
      </c>
      <c r="C63" s="13"/>
      <c r="D63" s="17" t="s">
        <v>68</v>
      </c>
      <c r="E63" s="10"/>
      <c r="F63" s="10"/>
      <c r="G63" s="10"/>
      <c r="H63" s="109"/>
    </row>
    <row r="64" spans="1:8" x14ac:dyDescent="0.25">
      <c r="A64" s="12"/>
      <c r="B64" s="12">
        <v>3234</v>
      </c>
      <c r="C64" s="13"/>
      <c r="D64" s="17" t="s">
        <v>69</v>
      </c>
      <c r="E64" s="10"/>
      <c r="F64" s="10">
        <v>5700</v>
      </c>
      <c r="G64" s="10">
        <v>5533.64</v>
      </c>
      <c r="H64" s="109">
        <v>97.08</v>
      </c>
    </row>
    <row r="65" spans="1:8" x14ac:dyDescent="0.25">
      <c r="A65" s="12"/>
      <c r="B65" s="12">
        <v>3235</v>
      </c>
      <c r="C65" s="13"/>
      <c r="D65" s="17" t="s">
        <v>70</v>
      </c>
      <c r="E65" s="10"/>
      <c r="F65" s="10">
        <v>1650</v>
      </c>
      <c r="G65" s="10">
        <v>1628.38</v>
      </c>
      <c r="H65" s="109">
        <v>98.66</v>
      </c>
    </row>
    <row r="66" spans="1:8" x14ac:dyDescent="0.25">
      <c r="A66" s="12"/>
      <c r="B66" s="12">
        <v>3236</v>
      </c>
      <c r="C66" s="13"/>
      <c r="D66" s="17" t="s">
        <v>71</v>
      </c>
      <c r="E66" s="10"/>
      <c r="F66" s="10">
        <v>1100</v>
      </c>
      <c r="G66" s="10">
        <v>1082.05</v>
      </c>
      <c r="H66" s="109">
        <v>98.36</v>
      </c>
    </row>
    <row r="67" spans="1:8" x14ac:dyDescent="0.25">
      <c r="A67" s="12"/>
      <c r="B67" s="12">
        <v>3237</v>
      </c>
      <c r="C67" s="13"/>
      <c r="D67" s="17" t="s">
        <v>72</v>
      </c>
      <c r="E67" s="10"/>
      <c r="F67" s="10">
        <v>5300</v>
      </c>
      <c r="G67" s="10">
        <v>5281.52</v>
      </c>
      <c r="H67" s="109">
        <v>99.66</v>
      </c>
    </row>
    <row r="68" spans="1:8" x14ac:dyDescent="0.25">
      <c r="A68" s="12"/>
      <c r="B68" s="12">
        <v>3238</v>
      </c>
      <c r="C68" s="13"/>
      <c r="D68" s="17" t="s">
        <v>73</v>
      </c>
      <c r="E68" s="10"/>
      <c r="F68" s="10">
        <v>1370</v>
      </c>
      <c r="G68" s="10">
        <v>1362.5</v>
      </c>
      <c r="H68" s="109">
        <v>99.48</v>
      </c>
    </row>
    <row r="69" spans="1:8" x14ac:dyDescent="0.25">
      <c r="A69" s="12"/>
      <c r="B69" s="12">
        <v>3239</v>
      </c>
      <c r="C69" s="13"/>
      <c r="D69" s="17" t="s">
        <v>74</v>
      </c>
      <c r="E69" s="10"/>
      <c r="F69" s="10">
        <v>7750</v>
      </c>
      <c r="G69" s="10">
        <v>7713.6</v>
      </c>
      <c r="H69" s="109">
        <v>99.53</v>
      </c>
    </row>
    <row r="70" spans="1:8" x14ac:dyDescent="0.25">
      <c r="A70" s="12"/>
      <c r="B70" s="12">
        <v>329</v>
      </c>
      <c r="C70" s="13"/>
      <c r="D70" s="12"/>
      <c r="E70" s="10"/>
      <c r="F70" s="10"/>
      <c r="G70" s="10"/>
      <c r="H70" s="109"/>
    </row>
    <row r="71" spans="1:8" x14ac:dyDescent="0.25">
      <c r="A71" s="12"/>
      <c r="B71" s="12">
        <v>3292</v>
      </c>
      <c r="C71" s="13"/>
      <c r="D71" s="17" t="s">
        <v>78</v>
      </c>
      <c r="E71" s="10"/>
      <c r="F71" s="10">
        <v>724</v>
      </c>
      <c r="G71" s="10">
        <v>724</v>
      </c>
      <c r="H71" s="109">
        <v>100</v>
      </c>
    </row>
    <row r="72" spans="1:8" x14ac:dyDescent="0.25">
      <c r="A72" s="12"/>
      <c r="B72" s="12">
        <v>3294</v>
      </c>
      <c r="C72" s="13"/>
      <c r="D72" s="17" t="s">
        <v>77</v>
      </c>
      <c r="E72" s="10"/>
      <c r="F72" s="10">
        <v>135</v>
      </c>
      <c r="G72" s="10">
        <v>133.27000000000001</v>
      </c>
      <c r="H72" s="109">
        <v>98.51</v>
      </c>
    </row>
    <row r="73" spans="1:8" x14ac:dyDescent="0.25">
      <c r="A73" s="12"/>
      <c r="B73" s="12">
        <v>3295</v>
      </c>
      <c r="C73" s="13"/>
      <c r="D73" s="17" t="s">
        <v>76</v>
      </c>
      <c r="E73" s="10"/>
      <c r="F73" s="10">
        <v>3100</v>
      </c>
      <c r="G73" s="10">
        <v>3231.98</v>
      </c>
      <c r="H73" s="109">
        <v>104.25</v>
      </c>
    </row>
    <row r="74" spans="1:8" x14ac:dyDescent="0.25">
      <c r="A74" s="12"/>
      <c r="B74" s="12">
        <v>3299</v>
      </c>
      <c r="C74" s="13"/>
      <c r="D74" s="17" t="s">
        <v>75</v>
      </c>
      <c r="E74" s="10"/>
      <c r="F74" s="10">
        <v>2500</v>
      </c>
      <c r="G74" s="10">
        <v>1999.52</v>
      </c>
      <c r="H74" s="109">
        <v>80</v>
      </c>
    </row>
    <row r="75" spans="1:8" s="40" customFormat="1" x14ac:dyDescent="0.25">
      <c r="A75" s="13"/>
      <c r="B75" s="13"/>
      <c r="C75" s="13">
        <v>44</v>
      </c>
      <c r="D75" s="38" t="s">
        <v>88</v>
      </c>
      <c r="E75" s="39"/>
      <c r="F75" s="39">
        <v>46300</v>
      </c>
      <c r="G75" s="39">
        <v>42131.360000000001</v>
      </c>
      <c r="H75" s="110">
        <v>90.99</v>
      </c>
    </row>
    <row r="76" spans="1:8" s="40" customFormat="1" x14ac:dyDescent="0.25">
      <c r="A76" s="13"/>
      <c r="B76" s="13"/>
      <c r="C76" s="13">
        <v>43</v>
      </c>
      <c r="D76" s="38" t="s">
        <v>32</v>
      </c>
      <c r="E76" s="39"/>
      <c r="F76" s="39">
        <v>26154</v>
      </c>
      <c r="G76" s="39">
        <v>26885.45</v>
      </c>
      <c r="H76" s="110">
        <v>102.79</v>
      </c>
    </row>
    <row r="77" spans="1:8" s="40" customFormat="1" x14ac:dyDescent="0.25">
      <c r="A77" s="13"/>
      <c r="B77" s="13"/>
      <c r="C77" s="13">
        <v>51</v>
      </c>
      <c r="D77" s="38" t="s">
        <v>116</v>
      </c>
      <c r="E77" s="39"/>
      <c r="F77" s="39">
        <v>940</v>
      </c>
      <c r="G77" s="39">
        <v>936.58</v>
      </c>
      <c r="H77" s="110">
        <v>99.68</v>
      </c>
    </row>
    <row r="78" spans="1:8" s="40" customFormat="1" x14ac:dyDescent="0.25">
      <c r="A78" s="13"/>
      <c r="B78" s="13"/>
      <c r="C78" s="13">
        <v>52</v>
      </c>
      <c r="D78" s="38" t="s">
        <v>48</v>
      </c>
      <c r="E78" s="39"/>
      <c r="F78" s="39">
        <v>75000</v>
      </c>
      <c r="G78" s="39">
        <v>80978.22</v>
      </c>
      <c r="H78" s="110">
        <v>107.97</v>
      </c>
    </row>
    <row r="79" spans="1:8" x14ac:dyDescent="0.25">
      <c r="A79" s="12"/>
      <c r="B79" s="12">
        <v>34</v>
      </c>
      <c r="C79" s="13"/>
      <c r="D79" s="17" t="s">
        <v>50</v>
      </c>
      <c r="E79" s="42">
        <v>1049.31</v>
      </c>
      <c r="F79" s="42">
        <v>1000</v>
      </c>
      <c r="G79" s="42">
        <v>984.22</v>
      </c>
      <c r="H79" s="108">
        <v>98.4</v>
      </c>
    </row>
    <row r="80" spans="1:8" x14ac:dyDescent="0.25">
      <c r="A80" s="12"/>
      <c r="B80" s="12">
        <v>3431</v>
      </c>
      <c r="C80" s="13"/>
      <c r="D80" s="17" t="s">
        <v>51</v>
      </c>
      <c r="E80" s="10"/>
      <c r="F80" s="10">
        <v>1000</v>
      </c>
      <c r="G80" s="10">
        <v>984.22</v>
      </c>
      <c r="H80" s="109">
        <v>98.4</v>
      </c>
    </row>
    <row r="81" spans="1:8" s="40" customFormat="1" x14ac:dyDescent="0.25">
      <c r="A81" s="13"/>
      <c r="B81" s="13"/>
      <c r="C81" s="13">
        <v>44</v>
      </c>
      <c r="D81" s="13" t="s">
        <v>88</v>
      </c>
      <c r="E81" s="39"/>
      <c r="F81" s="39">
        <v>1000</v>
      </c>
      <c r="G81" s="39">
        <v>984.22</v>
      </c>
      <c r="H81" s="110">
        <v>98.4</v>
      </c>
    </row>
    <row r="82" spans="1:8" s="40" customFormat="1" x14ac:dyDescent="0.25">
      <c r="A82" s="13"/>
      <c r="B82" s="50"/>
      <c r="C82" s="13">
        <v>31</v>
      </c>
      <c r="D82" s="38" t="s">
        <v>24</v>
      </c>
      <c r="E82" s="39"/>
      <c r="F82" s="39"/>
      <c r="G82" s="39"/>
      <c r="H82" s="110"/>
    </row>
    <row r="83" spans="1:8" s="41" customFormat="1" x14ac:dyDescent="0.25">
      <c r="A83" s="12"/>
      <c r="B83" s="12">
        <v>37</v>
      </c>
      <c r="C83" s="12"/>
      <c r="D83" s="17" t="s">
        <v>123</v>
      </c>
      <c r="E83" s="42">
        <v>471.71</v>
      </c>
      <c r="F83" s="42"/>
      <c r="G83" s="42">
        <v>573.05999999999995</v>
      </c>
      <c r="H83" s="108">
        <v>100</v>
      </c>
    </row>
    <row r="84" spans="1:8" s="41" customFormat="1" x14ac:dyDescent="0.25">
      <c r="A84" s="12"/>
      <c r="B84" s="12">
        <v>3729</v>
      </c>
      <c r="C84" s="12"/>
      <c r="D84" s="17" t="s">
        <v>124</v>
      </c>
      <c r="E84" s="10"/>
      <c r="F84" s="10"/>
      <c r="G84" s="10">
        <v>573.05999999999995</v>
      </c>
      <c r="H84" s="109"/>
    </row>
    <row r="85" spans="1:8" s="40" customFormat="1" x14ac:dyDescent="0.25">
      <c r="A85" s="13"/>
      <c r="B85" s="50"/>
      <c r="C85" s="13">
        <v>52</v>
      </c>
      <c r="D85" s="38" t="s">
        <v>48</v>
      </c>
      <c r="E85" s="39"/>
      <c r="F85" s="39"/>
      <c r="G85" s="39">
        <v>573.05999999999995</v>
      </c>
      <c r="H85" s="110"/>
    </row>
    <row r="86" spans="1:8" s="41" customFormat="1" x14ac:dyDescent="0.25">
      <c r="A86" s="12"/>
      <c r="B86" s="12">
        <v>38</v>
      </c>
      <c r="C86" s="12"/>
      <c r="D86" s="17" t="s">
        <v>126</v>
      </c>
      <c r="E86" s="42">
        <v>834.69</v>
      </c>
      <c r="F86" s="42"/>
      <c r="G86" s="42">
        <v>323.79000000000002</v>
      </c>
      <c r="H86" s="108">
        <v>100</v>
      </c>
    </row>
    <row r="87" spans="1:8" s="41" customFormat="1" x14ac:dyDescent="0.25">
      <c r="A87" s="12"/>
      <c r="B87" s="12">
        <v>3811</v>
      </c>
      <c r="C87" s="12"/>
      <c r="D87" s="17" t="s">
        <v>125</v>
      </c>
      <c r="E87" s="10"/>
      <c r="F87" s="10"/>
      <c r="G87" s="10">
        <v>323.79000000000002</v>
      </c>
      <c r="H87" s="109"/>
    </row>
    <row r="88" spans="1:8" s="40" customFormat="1" x14ac:dyDescent="0.25">
      <c r="A88" s="13"/>
      <c r="B88" s="13"/>
      <c r="C88" s="13">
        <v>43</v>
      </c>
      <c r="D88" s="38" t="s">
        <v>32</v>
      </c>
      <c r="E88" s="39"/>
      <c r="F88" s="39"/>
      <c r="G88" s="39">
        <v>323.79000000000002</v>
      </c>
      <c r="H88" s="110"/>
    </row>
    <row r="89" spans="1:8" ht="25.5" x14ac:dyDescent="0.25">
      <c r="A89" s="14">
        <v>4</v>
      </c>
      <c r="B89" s="15"/>
      <c r="C89" s="15"/>
      <c r="D89" s="26" t="s">
        <v>18</v>
      </c>
      <c r="E89" s="10"/>
      <c r="F89" s="10"/>
      <c r="G89" s="10"/>
      <c r="H89" s="109"/>
    </row>
    <row r="90" spans="1:8" ht="38.25" x14ac:dyDescent="0.25">
      <c r="A90" s="16"/>
      <c r="B90" s="16">
        <v>42</v>
      </c>
      <c r="C90" s="16"/>
      <c r="D90" s="27" t="s">
        <v>30</v>
      </c>
      <c r="E90" s="42">
        <v>24800</v>
      </c>
      <c r="F90" s="42">
        <f>SUM(F91:F97)</f>
        <v>13695</v>
      </c>
      <c r="G90" s="42">
        <f>SUM(G91:G97)</f>
        <v>19268.02</v>
      </c>
      <c r="H90" s="108">
        <v>140.69</v>
      </c>
    </row>
    <row r="91" spans="1:8" x14ac:dyDescent="0.25">
      <c r="A91" s="16"/>
      <c r="B91" s="16">
        <v>4212</v>
      </c>
      <c r="C91" s="16"/>
      <c r="D91" s="27" t="s">
        <v>106</v>
      </c>
      <c r="E91" s="42"/>
      <c r="F91" s="10">
        <v>830</v>
      </c>
      <c r="G91" s="10">
        <v>829.53</v>
      </c>
      <c r="H91" s="109">
        <v>100</v>
      </c>
    </row>
    <row r="92" spans="1:8" x14ac:dyDescent="0.25">
      <c r="A92" s="16"/>
      <c r="B92" s="16">
        <v>4221</v>
      </c>
      <c r="C92" s="16"/>
      <c r="D92" s="27" t="s">
        <v>42</v>
      </c>
      <c r="E92" s="10"/>
      <c r="F92" s="10">
        <v>9700</v>
      </c>
      <c r="G92" s="10">
        <v>14537.82</v>
      </c>
      <c r="H92" s="109">
        <v>149.87</v>
      </c>
    </row>
    <row r="93" spans="1:8" ht="25.5" x14ac:dyDescent="0.25">
      <c r="A93" s="16"/>
      <c r="B93" s="16">
        <v>4223</v>
      </c>
      <c r="C93" s="16"/>
      <c r="D93" s="27" t="s">
        <v>43</v>
      </c>
      <c r="E93" s="10"/>
      <c r="F93" s="10"/>
      <c r="G93" s="10"/>
      <c r="H93" s="109"/>
    </row>
    <row r="94" spans="1:8" x14ac:dyDescent="0.25">
      <c r="A94" s="16"/>
      <c r="B94" s="16">
        <v>4225</v>
      </c>
      <c r="C94" s="16"/>
      <c r="D94" s="27" t="s">
        <v>44</v>
      </c>
      <c r="E94" s="10"/>
      <c r="F94" s="10">
        <v>1050</v>
      </c>
      <c r="G94" s="10">
        <v>1021.73</v>
      </c>
      <c r="H94" s="109">
        <v>97.33</v>
      </c>
    </row>
    <row r="95" spans="1:8" x14ac:dyDescent="0.25">
      <c r="A95" s="16"/>
      <c r="B95" s="16">
        <v>4226</v>
      </c>
      <c r="C95" s="16"/>
      <c r="D95" s="27" t="s">
        <v>45</v>
      </c>
      <c r="E95" s="10"/>
      <c r="F95" s="10">
        <v>115</v>
      </c>
      <c r="G95" s="10">
        <v>814</v>
      </c>
      <c r="H95" s="109">
        <v>707.82</v>
      </c>
    </row>
    <row r="96" spans="1:8" ht="25.5" x14ac:dyDescent="0.25">
      <c r="A96" s="16"/>
      <c r="B96" s="16">
        <v>4227</v>
      </c>
      <c r="C96" s="16"/>
      <c r="D96" s="27" t="s">
        <v>46</v>
      </c>
      <c r="E96" s="10"/>
      <c r="F96" s="10"/>
      <c r="G96" s="10"/>
      <c r="H96" s="109"/>
    </row>
    <row r="97" spans="1:8" x14ac:dyDescent="0.25">
      <c r="A97" s="16"/>
      <c r="B97" s="16">
        <v>4241</v>
      </c>
      <c r="C97" s="16"/>
      <c r="D97" s="27" t="s">
        <v>47</v>
      </c>
      <c r="E97" s="10"/>
      <c r="F97" s="10">
        <v>2000</v>
      </c>
      <c r="G97" s="10">
        <v>2064.94</v>
      </c>
      <c r="H97" s="109">
        <v>103.25</v>
      </c>
    </row>
    <row r="98" spans="1:8" x14ac:dyDescent="0.25">
      <c r="A98" s="16"/>
      <c r="B98" s="16"/>
      <c r="C98" s="13">
        <v>44</v>
      </c>
      <c r="D98" s="13" t="s">
        <v>88</v>
      </c>
      <c r="E98" s="39"/>
      <c r="F98" s="39">
        <v>1250</v>
      </c>
      <c r="G98" s="39">
        <v>1247.82</v>
      </c>
      <c r="H98" s="110">
        <v>99.84</v>
      </c>
    </row>
    <row r="99" spans="1:8" x14ac:dyDescent="0.25">
      <c r="A99" s="16"/>
      <c r="B99" s="16"/>
      <c r="C99" s="13">
        <v>43</v>
      </c>
      <c r="D99" s="38" t="s">
        <v>32</v>
      </c>
      <c r="E99" s="39"/>
      <c r="F99" s="39">
        <v>7695</v>
      </c>
      <c r="G99" s="39">
        <v>13301.2</v>
      </c>
      <c r="H99" s="110">
        <v>172.85</v>
      </c>
    </row>
    <row r="100" spans="1:8" x14ac:dyDescent="0.25">
      <c r="A100" s="16"/>
      <c r="B100" s="16"/>
      <c r="C100" s="16">
        <v>52</v>
      </c>
      <c r="D100" s="48" t="s">
        <v>48</v>
      </c>
      <c r="E100" s="39"/>
      <c r="F100" s="39">
        <v>4750</v>
      </c>
      <c r="G100" s="39">
        <v>4719</v>
      </c>
      <c r="H100" s="110">
        <v>99.34</v>
      </c>
    </row>
    <row r="101" spans="1:8" x14ac:dyDescent="0.25">
      <c r="A101" s="16"/>
      <c r="B101" s="16"/>
      <c r="C101" s="13">
        <v>63</v>
      </c>
      <c r="D101" s="38" t="s">
        <v>36</v>
      </c>
      <c r="E101" s="39"/>
      <c r="F101" s="39"/>
      <c r="G101" s="39"/>
      <c r="H101" s="110"/>
    </row>
    <row r="102" spans="1:8" s="41" customFormat="1" x14ac:dyDescent="0.25">
      <c r="A102" s="16"/>
      <c r="B102" s="16">
        <v>45</v>
      </c>
      <c r="C102" s="16"/>
      <c r="D102" s="27" t="s">
        <v>49</v>
      </c>
      <c r="E102" s="42"/>
      <c r="F102" s="42"/>
      <c r="G102" s="42"/>
      <c r="H102" s="108"/>
    </row>
    <row r="103" spans="1:8" s="40" customFormat="1" x14ac:dyDescent="0.25">
      <c r="A103" s="19"/>
      <c r="B103" s="19"/>
      <c r="C103" s="19">
        <v>44</v>
      </c>
      <c r="D103" s="48" t="s">
        <v>88</v>
      </c>
      <c r="E103" s="39"/>
      <c r="F103" s="39"/>
      <c r="G103" s="39"/>
      <c r="H103" s="110"/>
    </row>
    <row r="104" spans="1:8" x14ac:dyDescent="0.25">
      <c r="A104" s="16"/>
      <c r="B104" s="16"/>
      <c r="C104" s="13"/>
      <c r="D104" s="38"/>
      <c r="E104" s="10"/>
      <c r="F104" s="10"/>
      <c r="G104" s="10"/>
      <c r="H104" s="109"/>
    </row>
    <row r="105" spans="1:8" x14ac:dyDescent="0.25">
      <c r="A105" s="45"/>
      <c r="B105" s="45"/>
      <c r="C105" s="46"/>
      <c r="D105" s="46"/>
      <c r="E105" s="47"/>
      <c r="F105" s="47"/>
      <c r="G105" s="47"/>
      <c r="H105" s="114"/>
    </row>
    <row r="107" spans="1:8" x14ac:dyDescent="0.25">
      <c r="F107" t="s">
        <v>79</v>
      </c>
    </row>
    <row r="108" spans="1:8" x14ac:dyDescent="0.25">
      <c r="F108" t="s">
        <v>80</v>
      </c>
    </row>
  </sheetData>
  <mergeCells count="5">
    <mergeCell ref="A7:F7"/>
    <mergeCell ref="A34:F34"/>
    <mergeCell ref="A1:F1"/>
    <mergeCell ref="A3:F3"/>
    <mergeCell ref="A5:F5"/>
  </mergeCells>
  <pageMargins left="0.7" right="0.7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36"/>
  <sheetViews>
    <sheetView tabSelected="1" workbookViewId="0">
      <selection activeCell="J10" sqref="J10"/>
    </sheetView>
  </sheetViews>
  <sheetFormatPr defaultRowHeight="15" x14ac:dyDescent="0.25"/>
  <cols>
    <col min="1" max="1" width="7.42578125" bestFit="1" customWidth="1"/>
    <col min="2" max="2" width="9" bestFit="1" customWidth="1"/>
    <col min="3" max="3" width="8.7109375" customWidth="1"/>
    <col min="4" max="4" width="30" customWidth="1"/>
    <col min="5" max="6" width="25.28515625" customWidth="1"/>
    <col min="7" max="7" width="25.28515625" style="115" customWidth="1"/>
  </cols>
  <sheetData>
    <row r="1" spans="1:7" ht="42" customHeight="1" x14ac:dyDescent="0.25">
      <c r="A1" s="131" t="s">
        <v>142</v>
      </c>
      <c r="B1" s="131"/>
      <c r="C1" s="131"/>
      <c r="D1" s="131"/>
      <c r="E1" s="131"/>
      <c r="F1" s="77"/>
      <c r="G1" s="101"/>
    </row>
    <row r="2" spans="1:7" ht="18" x14ac:dyDescent="0.25">
      <c r="A2" s="25"/>
      <c r="B2" s="25"/>
      <c r="C2" s="25"/>
      <c r="D2" s="25"/>
      <c r="E2" s="6"/>
      <c r="F2" s="6"/>
      <c r="G2" s="104"/>
    </row>
    <row r="3" spans="1:7" ht="18" customHeight="1" x14ac:dyDescent="0.25">
      <c r="A3" s="131" t="s">
        <v>19</v>
      </c>
      <c r="B3" s="132"/>
      <c r="C3" s="132"/>
      <c r="D3" s="132"/>
      <c r="E3" s="132"/>
      <c r="F3" s="78"/>
      <c r="G3" s="105"/>
    </row>
    <row r="4" spans="1:7" ht="18" x14ac:dyDescent="0.25">
      <c r="A4" s="25"/>
      <c r="B4" s="25"/>
      <c r="C4" s="25"/>
      <c r="D4" s="25"/>
      <c r="E4" s="6"/>
      <c r="F4" s="6"/>
      <c r="G4" s="104"/>
    </row>
    <row r="5" spans="1:7" ht="25.5" x14ac:dyDescent="0.25">
      <c r="A5" s="157" t="s">
        <v>21</v>
      </c>
      <c r="B5" s="158"/>
      <c r="C5" s="159"/>
      <c r="D5" s="23" t="s">
        <v>22</v>
      </c>
      <c r="E5" s="24" t="s">
        <v>134</v>
      </c>
      <c r="F5" s="24" t="s">
        <v>136</v>
      </c>
      <c r="G5" s="107" t="s">
        <v>130</v>
      </c>
    </row>
    <row r="6" spans="1:7" ht="15" customHeight="1" x14ac:dyDescent="0.25">
      <c r="A6" s="151" t="s">
        <v>85</v>
      </c>
      <c r="B6" s="152"/>
      <c r="C6" s="153"/>
      <c r="D6" s="58" t="s">
        <v>95</v>
      </c>
      <c r="E6" s="10"/>
      <c r="F6" s="10"/>
      <c r="G6" s="109"/>
    </row>
    <row r="7" spans="1:7" x14ac:dyDescent="0.25">
      <c r="A7" s="151" t="s">
        <v>86</v>
      </c>
      <c r="B7" s="152"/>
      <c r="C7" s="153"/>
      <c r="D7" s="58" t="s">
        <v>94</v>
      </c>
      <c r="E7" s="10"/>
      <c r="F7" s="10"/>
      <c r="G7" s="109"/>
    </row>
    <row r="8" spans="1:7" ht="15" customHeight="1" x14ac:dyDescent="0.25">
      <c r="A8" s="139" t="s">
        <v>87</v>
      </c>
      <c r="B8" s="140"/>
      <c r="C8" s="141"/>
      <c r="D8" s="51" t="s">
        <v>88</v>
      </c>
      <c r="E8" s="10"/>
      <c r="F8" s="10"/>
      <c r="G8" s="109"/>
    </row>
    <row r="9" spans="1:7" x14ac:dyDescent="0.25">
      <c r="A9" s="148">
        <v>3</v>
      </c>
      <c r="B9" s="149"/>
      <c r="C9" s="150"/>
      <c r="D9" s="53" t="s">
        <v>16</v>
      </c>
      <c r="E9" s="10"/>
      <c r="F9" s="10"/>
      <c r="G9" s="109"/>
    </row>
    <row r="10" spans="1:7" x14ac:dyDescent="0.25">
      <c r="A10" s="154">
        <v>31</v>
      </c>
      <c r="B10" s="155"/>
      <c r="C10" s="156"/>
      <c r="D10" s="53" t="s">
        <v>17</v>
      </c>
      <c r="E10" s="10"/>
      <c r="F10" s="10"/>
      <c r="G10" s="109"/>
    </row>
    <row r="11" spans="1:7" x14ac:dyDescent="0.25">
      <c r="A11" s="154">
        <v>32</v>
      </c>
      <c r="B11" s="155"/>
      <c r="C11" s="156"/>
      <c r="D11" s="53" t="s">
        <v>23</v>
      </c>
      <c r="E11" s="10">
        <f>SUM(E12:E29)</f>
        <v>46300</v>
      </c>
      <c r="F11" s="42">
        <f>SUM(F12:F30)</f>
        <v>42131.360000000001</v>
      </c>
      <c r="G11" s="109">
        <v>90.99</v>
      </c>
    </row>
    <row r="12" spans="1:7" x14ac:dyDescent="0.25">
      <c r="A12" s="70"/>
      <c r="B12" s="71">
        <v>3211</v>
      </c>
      <c r="C12" s="72"/>
      <c r="D12" s="69" t="s">
        <v>57</v>
      </c>
      <c r="E12" s="10">
        <v>1210</v>
      </c>
      <c r="F12" s="10">
        <v>956.79</v>
      </c>
      <c r="G12" s="109">
        <v>79.09</v>
      </c>
    </row>
    <row r="13" spans="1:7" x14ac:dyDescent="0.25">
      <c r="A13" s="70"/>
      <c r="B13" s="71">
        <v>3213</v>
      </c>
      <c r="C13" s="72"/>
      <c r="D13" s="69" t="s">
        <v>59</v>
      </c>
      <c r="E13" s="10">
        <v>160</v>
      </c>
      <c r="F13" s="10">
        <v>160</v>
      </c>
      <c r="G13" s="109">
        <v>100</v>
      </c>
    </row>
    <row r="14" spans="1:7" x14ac:dyDescent="0.25">
      <c r="A14" s="70"/>
      <c r="B14" s="71">
        <v>3214</v>
      </c>
      <c r="C14" s="72"/>
      <c r="D14" s="69" t="s">
        <v>60</v>
      </c>
      <c r="E14" s="10">
        <v>1700</v>
      </c>
      <c r="F14" s="10">
        <v>1620</v>
      </c>
      <c r="G14" s="109">
        <v>95.29</v>
      </c>
    </row>
    <row r="15" spans="1:7" x14ac:dyDescent="0.25">
      <c r="A15" s="70"/>
      <c r="B15" s="71">
        <v>3221</v>
      </c>
      <c r="C15" s="72"/>
      <c r="D15" s="69" t="s">
        <v>61</v>
      </c>
      <c r="E15" s="10">
        <v>4615</v>
      </c>
      <c r="F15" s="10">
        <v>4356.01</v>
      </c>
      <c r="G15" s="109">
        <v>94.38</v>
      </c>
    </row>
    <row r="16" spans="1:7" x14ac:dyDescent="0.25">
      <c r="A16" s="70"/>
      <c r="B16" s="71">
        <v>3222</v>
      </c>
      <c r="C16" s="72"/>
      <c r="D16" s="69" t="s">
        <v>117</v>
      </c>
      <c r="E16" s="10">
        <v>4060</v>
      </c>
      <c r="F16" s="10">
        <v>19.100000000000001</v>
      </c>
      <c r="G16" s="109">
        <v>0.46</v>
      </c>
    </row>
    <row r="17" spans="1:7" x14ac:dyDescent="0.25">
      <c r="A17" s="70"/>
      <c r="B17" s="71">
        <v>3223</v>
      </c>
      <c r="C17" s="72"/>
      <c r="D17" s="69" t="s">
        <v>63</v>
      </c>
      <c r="E17" s="10">
        <v>12000</v>
      </c>
      <c r="F17" s="10">
        <v>12296.65</v>
      </c>
      <c r="G17" s="109">
        <v>102.47</v>
      </c>
    </row>
    <row r="18" spans="1:7" x14ac:dyDescent="0.25">
      <c r="A18" s="70"/>
      <c r="B18" s="71">
        <v>3224</v>
      </c>
      <c r="C18" s="72"/>
      <c r="D18" s="69" t="s">
        <v>120</v>
      </c>
      <c r="E18" s="10">
        <v>3000</v>
      </c>
      <c r="F18" s="10">
        <v>2298.14</v>
      </c>
      <c r="G18" s="109">
        <v>76.599999999999994</v>
      </c>
    </row>
    <row r="19" spans="1:7" x14ac:dyDescent="0.25">
      <c r="A19" s="70"/>
      <c r="B19" s="71">
        <v>3225</v>
      </c>
      <c r="C19" s="72"/>
      <c r="D19" s="69" t="s">
        <v>81</v>
      </c>
      <c r="E19" s="10">
        <v>300</v>
      </c>
      <c r="F19" s="10">
        <v>124.31</v>
      </c>
      <c r="G19" s="109">
        <v>41.33</v>
      </c>
    </row>
    <row r="20" spans="1:7" x14ac:dyDescent="0.25">
      <c r="A20" s="70"/>
      <c r="B20" s="71">
        <v>3227</v>
      </c>
      <c r="C20" s="72"/>
      <c r="D20" s="69" t="s">
        <v>65</v>
      </c>
      <c r="E20" s="10">
        <v>255</v>
      </c>
      <c r="F20" s="10">
        <v>253.78</v>
      </c>
      <c r="G20" s="109">
        <v>100</v>
      </c>
    </row>
    <row r="21" spans="1:7" x14ac:dyDescent="0.25">
      <c r="A21" s="70"/>
      <c r="B21" s="71">
        <v>3231</v>
      </c>
      <c r="C21" s="72"/>
      <c r="D21" s="69" t="s">
        <v>119</v>
      </c>
      <c r="E21" s="10">
        <v>1510</v>
      </c>
      <c r="F21" s="10">
        <v>1573.4</v>
      </c>
      <c r="G21" s="109">
        <v>104.17</v>
      </c>
    </row>
    <row r="22" spans="1:7" x14ac:dyDescent="0.25">
      <c r="A22" s="70"/>
      <c r="B22" s="71">
        <v>3232</v>
      </c>
      <c r="C22" s="72"/>
      <c r="D22" s="69" t="s">
        <v>67</v>
      </c>
      <c r="E22" s="10">
        <v>2800</v>
      </c>
      <c r="F22" s="10">
        <v>4178.26</v>
      </c>
      <c r="G22" s="109">
        <v>149.21</v>
      </c>
    </row>
    <row r="23" spans="1:7" x14ac:dyDescent="0.25">
      <c r="A23" s="70"/>
      <c r="B23" s="71">
        <v>3234</v>
      </c>
      <c r="C23" s="72"/>
      <c r="D23" s="69" t="s">
        <v>69</v>
      </c>
      <c r="E23" s="10">
        <v>5700</v>
      </c>
      <c r="F23" s="10">
        <v>5533.64</v>
      </c>
      <c r="G23" s="109">
        <v>97.08</v>
      </c>
    </row>
    <row r="24" spans="1:7" x14ac:dyDescent="0.25">
      <c r="A24" s="70"/>
      <c r="B24" s="71">
        <v>3235</v>
      </c>
      <c r="C24" s="72"/>
      <c r="D24" s="69" t="s">
        <v>70</v>
      </c>
      <c r="E24" s="10">
        <v>900</v>
      </c>
      <c r="F24" s="10">
        <v>938.46</v>
      </c>
      <c r="G24" s="109">
        <v>104.22</v>
      </c>
    </row>
    <row r="25" spans="1:7" x14ac:dyDescent="0.25">
      <c r="A25" s="70"/>
      <c r="B25" s="71">
        <v>3236</v>
      </c>
      <c r="C25" s="72"/>
      <c r="D25" s="69" t="s">
        <v>71</v>
      </c>
      <c r="E25" s="10">
        <v>1100</v>
      </c>
      <c r="F25" s="10">
        <v>1082.05</v>
      </c>
      <c r="G25" s="109">
        <v>98.36</v>
      </c>
    </row>
    <row r="26" spans="1:7" x14ac:dyDescent="0.25">
      <c r="A26" s="70"/>
      <c r="B26" s="71">
        <v>3237</v>
      </c>
      <c r="C26" s="72"/>
      <c r="D26" s="69" t="s">
        <v>72</v>
      </c>
      <c r="E26" s="10">
        <v>5200</v>
      </c>
      <c r="F26" s="10">
        <v>5181.5200000000004</v>
      </c>
      <c r="G26" s="109">
        <v>99.65</v>
      </c>
    </row>
    <row r="27" spans="1:7" x14ac:dyDescent="0.25">
      <c r="A27" s="70"/>
      <c r="B27" s="71">
        <v>3238</v>
      </c>
      <c r="C27" s="72"/>
      <c r="D27" s="69" t="s">
        <v>73</v>
      </c>
      <c r="E27" s="10">
        <v>1370</v>
      </c>
      <c r="F27" s="10">
        <v>1362.5</v>
      </c>
      <c r="G27" s="109">
        <v>99.48</v>
      </c>
    </row>
    <row r="28" spans="1:7" x14ac:dyDescent="0.25">
      <c r="A28" s="70"/>
      <c r="B28" s="71">
        <v>3239</v>
      </c>
      <c r="C28" s="72"/>
      <c r="D28" s="69" t="s">
        <v>75</v>
      </c>
      <c r="E28" s="10">
        <v>300</v>
      </c>
      <c r="F28" s="10">
        <v>42.75</v>
      </c>
      <c r="G28" s="109">
        <v>14.33</v>
      </c>
    </row>
    <row r="29" spans="1:7" x14ac:dyDescent="0.25">
      <c r="A29" s="70"/>
      <c r="B29" s="71">
        <v>3294</v>
      </c>
      <c r="C29" s="72"/>
      <c r="D29" s="69" t="s">
        <v>77</v>
      </c>
      <c r="E29" s="10">
        <v>120</v>
      </c>
      <c r="F29" s="10">
        <v>120</v>
      </c>
      <c r="G29" s="109">
        <v>100</v>
      </c>
    </row>
    <row r="30" spans="1:7" x14ac:dyDescent="0.25">
      <c r="A30" s="70"/>
      <c r="B30" s="71">
        <v>3299</v>
      </c>
      <c r="C30" s="72"/>
      <c r="D30" s="69" t="s">
        <v>137</v>
      </c>
      <c r="E30" s="10"/>
      <c r="F30" s="10">
        <v>34</v>
      </c>
      <c r="G30" s="109">
        <v>100</v>
      </c>
    </row>
    <row r="31" spans="1:7" x14ac:dyDescent="0.25">
      <c r="A31" s="70"/>
      <c r="B31" s="71"/>
      <c r="C31" s="72"/>
      <c r="D31" s="69"/>
      <c r="E31" s="10"/>
      <c r="F31" s="10"/>
      <c r="G31" s="109"/>
    </row>
    <row r="32" spans="1:7" x14ac:dyDescent="0.25">
      <c r="A32" s="54">
        <v>34</v>
      </c>
      <c r="B32" s="55"/>
      <c r="C32" s="56"/>
      <c r="D32" s="53" t="s">
        <v>50</v>
      </c>
      <c r="E32" s="10">
        <v>1000</v>
      </c>
      <c r="F32" s="42">
        <v>984.22</v>
      </c>
      <c r="G32" s="109">
        <v>98.4</v>
      </c>
    </row>
    <row r="33" spans="1:7" x14ac:dyDescent="0.25">
      <c r="A33" s="62"/>
      <c r="B33" s="63">
        <v>3431</v>
      </c>
      <c r="C33" s="64"/>
      <c r="D33" s="66" t="s">
        <v>111</v>
      </c>
      <c r="E33" s="10">
        <v>1000</v>
      </c>
      <c r="F33" s="10">
        <v>984.22</v>
      </c>
      <c r="G33" s="109">
        <v>98.4</v>
      </c>
    </row>
    <row r="34" spans="1:7" x14ac:dyDescent="0.25">
      <c r="A34" s="151" t="s">
        <v>89</v>
      </c>
      <c r="B34" s="152"/>
      <c r="C34" s="153"/>
      <c r="D34" s="58" t="s">
        <v>25</v>
      </c>
      <c r="E34" s="10"/>
      <c r="F34" s="10"/>
      <c r="G34" s="109"/>
    </row>
    <row r="35" spans="1:7" ht="24" customHeight="1" x14ac:dyDescent="0.25">
      <c r="A35" s="151" t="s">
        <v>113</v>
      </c>
      <c r="B35" s="152"/>
      <c r="C35" s="153"/>
      <c r="D35" s="58" t="s">
        <v>114</v>
      </c>
      <c r="E35" s="10"/>
      <c r="F35" s="10"/>
      <c r="G35" s="109"/>
    </row>
    <row r="36" spans="1:7" x14ac:dyDescent="0.25">
      <c r="A36" s="139" t="s">
        <v>98</v>
      </c>
      <c r="B36" s="140"/>
      <c r="C36" s="141"/>
      <c r="D36" s="51" t="s">
        <v>13</v>
      </c>
      <c r="E36" s="10"/>
      <c r="F36" s="10"/>
      <c r="G36" s="109"/>
    </row>
    <row r="37" spans="1:7" x14ac:dyDescent="0.25">
      <c r="A37" s="54">
        <v>3</v>
      </c>
      <c r="B37" s="55"/>
      <c r="C37" s="56"/>
      <c r="D37" s="53" t="s">
        <v>16</v>
      </c>
      <c r="E37" s="10"/>
      <c r="F37" s="10"/>
      <c r="G37" s="109"/>
    </row>
    <row r="38" spans="1:7" x14ac:dyDescent="0.25">
      <c r="A38" s="54">
        <v>31</v>
      </c>
      <c r="B38" s="55"/>
      <c r="C38" s="56"/>
      <c r="D38" s="53" t="s">
        <v>17</v>
      </c>
      <c r="E38" s="10">
        <v>390</v>
      </c>
      <c r="F38" s="42">
        <v>448</v>
      </c>
      <c r="G38" s="109">
        <v>114.87</v>
      </c>
    </row>
    <row r="39" spans="1:7" x14ac:dyDescent="0.25">
      <c r="A39" s="62"/>
      <c r="B39" s="63">
        <v>3111</v>
      </c>
      <c r="C39" s="64"/>
      <c r="D39" s="66" t="s">
        <v>52</v>
      </c>
      <c r="E39" s="10">
        <v>390</v>
      </c>
      <c r="F39" s="10">
        <v>448</v>
      </c>
      <c r="G39" s="109">
        <v>114.87</v>
      </c>
    </row>
    <row r="40" spans="1:7" x14ac:dyDescent="0.25">
      <c r="A40" s="151" t="s">
        <v>89</v>
      </c>
      <c r="B40" s="152"/>
      <c r="C40" s="153"/>
      <c r="D40" s="58" t="s">
        <v>25</v>
      </c>
      <c r="E40" s="10"/>
      <c r="F40" s="10"/>
      <c r="G40" s="109"/>
    </row>
    <row r="41" spans="1:7" x14ac:dyDescent="0.25">
      <c r="A41" s="151" t="s">
        <v>90</v>
      </c>
      <c r="B41" s="152"/>
      <c r="C41" s="153"/>
      <c r="D41" s="58" t="s">
        <v>93</v>
      </c>
      <c r="E41" s="10"/>
      <c r="F41" s="10"/>
      <c r="G41" s="109"/>
    </row>
    <row r="42" spans="1:7" x14ac:dyDescent="0.25">
      <c r="A42" s="139" t="s">
        <v>91</v>
      </c>
      <c r="B42" s="140"/>
      <c r="C42" s="141"/>
      <c r="D42" s="51" t="s">
        <v>92</v>
      </c>
      <c r="E42" s="10"/>
      <c r="F42" s="10"/>
      <c r="G42" s="109"/>
    </row>
    <row r="43" spans="1:7" x14ac:dyDescent="0.25">
      <c r="A43" s="54">
        <v>3</v>
      </c>
      <c r="B43" s="55"/>
      <c r="C43" s="56"/>
      <c r="D43" s="53" t="s">
        <v>16</v>
      </c>
      <c r="E43" s="10"/>
      <c r="F43" s="10"/>
      <c r="G43" s="109"/>
    </row>
    <row r="44" spans="1:7" x14ac:dyDescent="0.25">
      <c r="A44" s="54">
        <v>32</v>
      </c>
      <c r="B44" s="55"/>
      <c r="C44" s="56"/>
      <c r="D44" s="53" t="s">
        <v>23</v>
      </c>
      <c r="E44" s="10">
        <v>940</v>
      </c>
      <c r="F44" s="42">
        <v>936.58</v>
      </c>
      <c r="G44" s="109">
        <v>99.63</v>
      </c>
    </row>
    <row r="45" spans="1:7" x14ac:dyDescent="0.25">
      <c r="A45" s="62"/>
      <c r="B45" s="63">
        <v>3222</v>
      </c>
      <c r="C45" s="64"/>
      <c r="D45" s="66" t="s">
        <v>117</v>
      </c>
      <c r="E45" s="10">
        <v>940</v>
      </c>
      <c r="F45" s="10">
        <v>936.58</v>
      </c>
      <c r="G45" s="109">
        <v>99.63</v>
      </c>
    </row>
    <row r="46" spans="1:7" x14ac:dyDescent="0.25">
      <c r="A46" s="151" t="s">
        <v>85</v>
      </c>
      <c r="B46" s="152"/>
      <c r="C46" s="153"/>
      <c r="D46" s="58" t="s">
        <v>95</v>
      </c>
      <c r="E46" s="10"/>
      <c r="F46" s="10"/>
      <c r="G46" s="109"/>
    </row>
    <row r="47" spans="1:7" x14ac:dyDescent="0.25">
      <c r="A47" s="151" t="s">
        <v>96</v>
      </c>
      <c r="B47" s="152"/>
      <c r="C47" s="153"/>
      <c r="D47" s="58" t="s">
        <v>97</v>
      </c>
      <c r="E47" s="10"/>
      <c r="F47" s="10"/>
      <c r="G47" s="109"/>
    </row>
    <row r="48" spans="1:7" x14ac:dyDescent="0.25">
      <c r="A48" s="139" t="s">
        <v>98</v>
      </c>
      <c r="B48" s="140"/>
      <c r="C48" s="141"/>
      <c r="D48" s="51" t="s">
        <v>13</v>
      </c>
      <c r="E48" s="10"/>
      <c r="F48" s="10"/>
      <c r="G48" s="109"/>
    </row>
    <row r="49" spans="1:7" x14ac:dyDescent="0.25">
      <c r="A49" s="54">
        <v>3</v>
      </c>
      <c r="B49" s="55"/>
      <c r="C49" s="56"/>
      <c r="D49" s="53" t="s">
        <v>16</v>
      </c>
      <c r="E49" s="10"/>
      <c r="F49" s="10"/>
      <c r="G49" s="109"/>
    </row>
    <row r="50" spans="1:7" x14ac:dyDescent="0.25">
      <c r="A50" s="54">
        <v>31</v>
      </c>
      <c r="B50" s="55"/>
      <c r="C50" s="56"/>
      <c r="D50" s="53" t="s">
        <v>17</v>
      </c>
      <c r="E50" s="10">
        <v>1060</v>
      </c>
      <c r="F50" s="42">
        <v>955.62</v>
      </c>
      <c r="G50" s="109">
        <v>90.18</v>
      </c>
    </row>
    <row r="51" spans="1:7" x14ac:dyDescent="0.25">
      <c r="A51" s="62"/>
      <c r="B51" s="63">
        <v>3111</v>
      </c>
      <c r="C51" s="64"/>
      <c r="D51" s="66" t="s">
        <v>52</v>
      </c>
      <c r="E51" s="10">
        <v>910</v>
      </c>
      <c r="F51" s="10">
        <v>820.26</v>
      </c>
      <c r="G51" s="109">
        <v>90.1</v>
      </c>
    </row>
    <row r="52" spans="1:7" ht="25.5" x14ac:dyDescent="0.25">
      <c r="A52" s="62"/>
      <c r="B52" s="63">
        <v>3132</v>
      </c>
      <c r="C52" s="64"/>
      <c r="D52" s="66" t="s">
        <v>112</v>
      </c>
      <c r="E52" s="10">
        <v>150</v>
      </c>
      <c r="F52" s="10">
        <v>135.36000000000001</v>
      </c>
      <c r="G52" s="109">
        <v>90</v>
      </c>
    </row>
    <row r="53" spans="1:7" x14ac:dyDescent="0.25">
      <c r="A53" s="62"/>
      <c r="B53" s="63"/>
      <c r="C53" s="64"/>
      <c r="D53" s="66"/>
      <c r="E53" s="10"/>
      <c r="F53" s="10"/>
      <c r="G53" s="109"/>
    </row>
    <row r="54" spans="1:7" x14ac:dyDescent="0.25">
      <c r="A54" s="151" t="s">
        <v>85</v>
      </c>
      <c r="B54" s="152"/>
      <c r="C54" s="153"/>
      <c r="D54" s="58" t="s">
        <v>95</v>
      </c>
      <c r="E54" s="10"/>
      <c r="F54" s="10"/>
      <c r="G54" s="109"/>
    </row>
    <row r="55" spans="1:7" x14ac:dyDescent="0.25">
      <c r="A55" s="151" t="s">
        <v>99</v>
      </c>
      <c r="B55" s="152"/>
      <c r="C55" s="153"/>
      <c r="D55" s="58" t="s">
        <v>100</v>
      </c>
      <c r="E55" s="10"/>
      <c r="F55" s="10"/>
      <c r="G55" s="109"/>
    </row>
    <row r="56" spans="1:7" x14ac:dyDescent="0.25">
      <c r="A56" s="139" t="s">
        <v>101</v>
      </c>
      <c r="B56" s="140"/>
      <c r="C56" s="141"/>
      <c r="D56" s="51" t="s">
        <v>48</v>
      </c>
      <c r="E56" s="10"/>
      <c r="F56" s="10"/>
      <c r="G56" s="109"/>
    </row>
    <row r="57" spans="1:7" x14ac:dyDescent="0.25">
      <c r="A57" s="52">
        <v>3</v>
      </c>
      <c r="B57" s="57"/>
      <c r="C57" s="58"/>
      <c r="D57" s="53" t="s">
        <v>16</v>
      </c>
      <c r="E57" s="10"/>
      <c r="F57" s="10"/>
      <c r="G57" s="109"/>
    </row>
    <row r="58" spans="1:7" x14ac:dyDescent="0.25">
      <c r="A58" s="54">
        <v>31</v>
      </c>
      <c r="B58" s="57"/>
      <c r="C58" s="58"/>
      <c r="D58" s="53" t="s">
        <v>17</v>
      </c>
      <c r="E58" s="10">
        <f>SUM(E59:E63)</f>
        <v>845550</v>
      </c>
      <c r="F58" s="42">
        <f>SUM(F59:F63)</f>
        <v>831973.66999999993</v>
      </c>
      <c r="G58" s="109"/>
    </row>
    <row r="59" spans="1:7" x14ac:dyDescent="0.25">
      <c r="A59" s="62"/>
      <c r="B59" s="65">
        <v>3111</v>
      </c>
      <c r="C59" s="68"/>
      <c r="D59" s="66" t="s">
        <v>52</v>
      </c>
      <c r="E59" s="10">
        <v>668700</v>
      </c>
      <c r="F59" s="10">
        <v>645746.64</v>
      </c>
      <c r="G59" s="109"/>
    </row>
    <row r="60" spans="1:7" x14ac:dyDescent="0.25">
      <c r="A60" s="62"/>
      <c r="B60" s="65">
        <v>3113</v>
      </c>
      <c r="C60" s="68"/>
      <c r="D60" s="66" t="s">
        <v>53</v>
      </c>
      <c r="E60" s="10">
        <v>9500</v>
      </c>
      <c r="F60" s="10">
        <v>10159.709999999999</v>
      </c>
      <c r="G60" s="109"/>
    </row>
    <row r="61" spans="1:7" x14ac:dyDescent="0.25">
      <c r="A61" s="62"/>
      <c r="B61" s="65">
        <v>3114</v>
      </c>
      <c r="C61" s="68"/>
      <c r="D61" s="66" t="s">
        <v>54</v>
      </c>
      <c r="E61" s="10">
        <v>19500</v>
      </c>
      <c r="F61" s="10">
        <v>19752.32</v>
      </c>
      <c r="G61" s="109"/>
    </row>
    <row r="62" spans="1:7" x14ac:dyDescent="0.25">
      <c r="A62" s="62"/>
      <c r="B62" s="65">
        <v>3121</v>
      </c>
      <c r="C62" s="68"/>
      <c r="D62" s="66" t="s">
        <v>55</v>
      </c>
      <c r="E62" s="10">
        <v>33000</v>
      </c>
      <c r="F62" s="10">
        <v>43257.87</v>
      </c>
      <c r="G62" s="109"/>
    </row>
    <row r="63" spans="1:7" ht="25.5" x14ac:dyDescent="0.25">
      <c r="A63" s="62"/>
      <c r="B63" s="65">
        <v>3132</v>
      </c>
      <c r="C63" s="68"/>
      <c r="D63" s="66" t="s">
        <v>115</v>
      </c>
      <c r="E63" s="10">
        <v>114850</v>
      </c>
      <c r="F63" s="10">
        <v>113057.13</v>
      </c>
      <c r="G63" s="109"/>
    </row>
    <row r="64" spans="1:7" x14ac:dyDescent="0.25">
      <c r="A64" s="62"/>
      <c r="B64" s="67"/>
      <c r="C64" s="68"/>
      <c r="D64" s="66"/>
      <c r="E64" s="10"/>
      <c r="F64" s="10"/>
      <c r="G64" s="109"/>
    </row>
    <row r="65" spans="1:7" x14ac:dyDescent="0.25">
      <c r="A65" s="154">
        <v>32</v>
      </c>
      <c r="B65" s="155"/>
      <c r="C65" s="156"/>
      <c r="D65" s="53" t="s">
        <v>23</v>
      </c>
      <c r="E65" s="10">
        <f>SUM(E66:E72)</f>
        <v>75000</v>
      </c>
      <c r="F65" s="42">
        <f>SUM(F66:F72)</f>
        <v>80978.219999999987</v>
      </c>
      <c r="G65" s="109">
        <v>107.97</v>
      </c>
    </row>
    <row r="66" spans="1:7" x14ac:dyDescent="0.25">
      <c r="A66" s="62"/>
      <c r="B66" s="63">
        <v>3211</v>
      </c>
      <c r="C66" s="64"/>
      <c r="D66" s="66" t="s">
        <v>57</v>
      </c>
      <c r="E66" s="10">
        <v>240</v>
      </c>
      <c r="F66" s="10">
        <v>238.95</v>
      </c>
      <c r="G66" s="109">
        <v>99.58</v>
      </c>
    </row>
    <row r="67" spans="1:7" x14ac:dyDescent="0.25">
      <c r="A67" s="62"/>
      <c r="B67" s="63">
        <v>3212</v>
      </c>
      <c r="C67" s="64"/>
      <c r="D67" s="66" t="s">
        <v>58</v>
      </c>
      <c r="E67" s="10">
        <v>34000</v>
      </c>
      <c r="F67" s="10">
        <v>34289.870000000003</v>
      </c>
      <c r="G67" s="109">
        <v>100.85</v>
      </c>
    </row>
    <row r="68" spans="1:7" ht="25.5" x14ac:dyDescent="0.25">
      <c r="A68" s="62"/>
      <c r="B68" s="63">
        <v>3221</v>
      </c>
      <c r="C68" s="64"/>
      <c r="D68" s="66" t="s">
        <v>118</v>
      </c>
      <c r="E68" s="10">
        <v>9000</v>
      </c>
      <c r="F68" s="10">
        <v>9059.02</v>
      </c>
      <c r="G68" s="109">
        <v>100.65</v>
      </c>
    </row>
    <row r="69" spans="1:7" x14ac:dyDescent="0.25">
      <c r="A69" s="62"/>
      <c r="B69" s="63">
        <v>3222</v>
      </c>
      <c r="C69" s="64"/>
      <c r="D69" s="66" t="s">
        <v>117</v>
      </c>
      <c r="E69" s="10">
        <v>29480</v>
      </c>
      <c r="F69" s="10">
        <v>35275.769999999997</v>
      </c>
      <c r="G69" s="109">
        <v>119.66</v>
      </c>
    </row>
    <row r="70" spans="1:7" x14ac:dyDescent="0.25">
      <c r="A70" s="86"/>
      <c r="B70" s="87">
        <v>3239</v>
      </c>
      <c r="C70" s="88"/>
      <c r="D70" s="85" t="s">
        <v>137</v>
      </c>
      <c r="E70" s="10"/>
      <c r="F70" s="10">
        <v>243.05</v>
      </c>
      <c r="G70" s="109">
        <v>100</v>
      </c>
    </row>
    <row r="71" spans="1:7" x14ac:dyDescent="0.25">
      <c r="A71" s="62"/>
      <c r="B71" s="63">
        <v>3295</v>
      </c>
      <c r="C71" s="64"/>
      <c r="D71" s="66" t="s">
        <v>76</v>
      </c>
      <c r="E71" s="10">
        <v>1680</v>
      </c>
      <c r="F71" s="10">
        <v>1811.56</v>
      </c>
      <c r="G71" s="109">
        <v>107.85</v>
      </c>
    </row>
    <row r="72" spans="1:7" x14ac:dyDescent="0.25">
      <c r="A72" s="62"/>
      <c r="B72" s="63">
        <v>3299</v>
      </c>
      <c r="C72" s="64"/>
      <c r="D72" s="66" t="s">
        <v>75</v>
      </c>
      <c r="E72" s="10">
        <v>600</v>
      </c>
      <c r="F72" s="10">
        <v>60</v>
      </c>
      <c r="G72" s="109">
        <v>10</v>
      </c>
    </row>
    <row r="73" spans="1:7" x14ac:dyDescent="0.25">
      <c r="A73" s="86"/>
      <c r="B73" s="87">
        <v>37</v>
      </c>
      <c r="C73" s="88"/>
      <c r="D73" s="85" t="s">
        <v>123</v>
      </c>
      <c r="E73" s="10"/>
      <c r="F73" s="42">
        <v>573.05999999999995</v>
      </c>
      <c r="G73" s="109">
        <v>100</v>
      </c>
    </row>
    <row r="74" spans="1:7" x14ac:dyDescent="0.25">
      <c r="A74" s="139" t="s">
        <v>82</v>
      </c>
      <c r="B74" s="140"/>
      <c r="C74" s="141"/>
      <c r="D74" s="51" t="s">
        <v>102</v>
      </c>
      <c r="E74" s="10"/>
      <c r="F74" s="10"/>
      <c r="G74" s="109"/>
    </row>
    <row r="75" spans="1:7" x14ac:dyDescent="0.25">
      <c r="A75" s="54">
        <v>3</v>
      </c>
      <c r="B75" s="55"/>
      <c r="C75" s="56"/>
      <c r="D75" s="53" t="s">
        <v>16</v>
      </c>
      <c r="E75" s="10"/>
      <c r="F75" s="10"/>
      <c r="G75" s="109"/>
    </row>
    <row r="76" spans="1:7" x14ac:dyDescent="0.25">
      <c r="A76" s="86">
        <v>31</v>
      </c>
      <c r="B76" s="87"/>
      <c r="C76" s="88"/>
      <c r="D76" s="85" t="s">
        <v>17</v>
      </c>
      <c r="E76" s="10"/>
      <c r="F76" s="42">
        <v>59.99</v>
      </c>
      <c r="G76" s="109">
        <v>100</v>
      </c>
    </row>
    <row r="77" spans="1:7" x14ac:dyDescent="0.25">
      <c r="A77" s="54">
        <v>32</v>
      </c>
      <c r="B77" s="55"/>
      <c r="C77" s="56"/>
      <c r="D77" s="53" t="s">
        <v>23</v>
      </c>
      <c r="E77" s="10">
        <f>SUM(E78:E92)</f>
        <v>26154</v>
      </c>
      <c r="F77" s="42">
        <f>SUM(F78:F92)</f>
        <v>26885.03</v>
      </c>
      <c r="G77" s="109">
        <v>102.79</v>
      </c>
    </row>
    <row r="78" spans="1:7" x14ac:dyDescent="0.25">
      <c r="A78" s="70"/>
      <c r="B78" s="71">
        <v>3211</v>
      </c>
      <c r="C78" s="72"/>
      <c r="D78" s="69" t="s">
        <v>57</v>
      </c>
      <c r="E78" s="10">
        <v>850</v>
      </c>
      <c r="F78" s="10">
        <v>841.28</v>
      </c>
      <c r="G78" s="109">
        <v>98.94</v>
      </c>
    </row>
    <row r="79" spans="1:7" ht="25.5" x14ac:dyDescent="0.25">
      <c r="A79" s="86"/>
      <c r="B79" s="87">
        <v>3214</v>
      </c>
      <c r="C79" s="88"/>
      <c r="D79" s="85" t="s">
        <v>138</v>
      </c>
      <c r="E79" s="10"/>
      <c r="F79" s="10">
        <v>35.200000000000003</v>
      </c>
      <c r="G79" s="109">
        <v>100</v>
      </c>
    </row>
    <row r="80" spans="1:7" x14ac:dyDescent="0.25">
      <c r="A80" s="70"/>
      <c r="B80" s="71">
        <v>3221</v>
      </c>
      <c r="C80" s="72"/>
      <c r="D80" s="69" t="s">
        <v>61</v>
      </c>
      <c r="E80" s="10">
        <v>7385</v>
      </c>
      <c r="F80" s="10">
        <v>5911.4</v>
      </c>
      <c r="G80" s="109">
        <v>80.040000000000006</v>
      </c>
    </row>
    <row r="81" spans="1:7" x14ac:dyDescent="0.25">
      <c r="A81" s="70"/>
      <c r="B81" s="71">
        <v>3222</v>
      </c>
      <c r="C81" s="72"/>
      <c r="D81" s="69" t="s">
        <v>117</v>
      </c>
      <c r="E81" s="10">
        <v>2520</v>
      </c>
      <c r="F81" s="10">
        <v>4324.49</v>
      </c>
      <c r="G81" s="109">
        <v>171.58</v>
      </c>
    </row>
    <row r="82" spans="1:7" x14ac:dyDescent="0.25">
      <c r="A82" s="70"/>
      <c r="B82" s="71">
        <v>3224</v>
      </c>
      <c r="C82" s="72"/>
      <c r="D82" s="69" t="s">
        <v>120</v>
      </c>
      <c r="E82" s="10">
        <v>2000</v>
      </c>
      <c r="F82" s="10">
        <v>1874.46</v>
      </c>
      <c r="G82" s="109">
        <v>93.7</v>
      </c>
    </row>
    <row r="83" spans="1:7" x14ac:dyDescent="0.25">
      <c r="A83" s="86"/>
      <c r="B83" s="87">
        <v>3225</v>
      </c>
      <c r="C83" s="88"/>
      <c r="D83" s="85" t="s">
        <v>139</v>
      </c>
      <c r="E83" s="10"/>
      <c r="F83" s="10">
        <v>860.04</v>
      </c>
      <c r="G83" s="109">
        <v>100</v>
      </c>
    </row>
    <row r="84" spans="1:7" x14ac:dyDescent="0.25">
      <c r="A84" s="70"/>
      <c r="B84" s="71">
        <v>3231</v>
      </c>
      <c r="C84" s="72"/>
      <c r="D84" s="69" t="s">
        <v>119</v>
      </c>
      <c r="E84" s="10">
        <v>40</v>
      </c>
      <c r="F84" s="10">
        <v>55.01</v>
      </c>
      <c r="G84" s="109">
        <v>137.5</v>
      </c>
    </row>
    <row r="85" spans="1:7" x14ac:dyDescent="0.25">
      <c r="A85" s="62"/>
      <c r="B85" s="63">
        <v>3232</v>
      </c>
      <c r="C85" s="64"/>
      <c r="D85" s="66" t="s">
        <v>67</v>
      </c>
      <c r="E85" s="10">
        <v>1000</v>
      </c>
      <c r="F85" s="10">
        <v>702.23</v>
      </c>
      <c r="G85" s="109">
        <v>70.2</v>
      </c>
    </row>
    <row r="86" spans="1:7" x14ac:dyDescent="0.25">
      <c r="A86" s="62"/>
      <c r="B86" s="63">
        <v>3235</v>
      </c>
      <c r="C86" s="64"/>
      <c r="D86" s="66" t="s">
        <v>70</v>
      </c>
      <c r="E86" s="10">
        <v>750</v>
      </c>
      <c r="F86" s="10">
        <v>689.92</v>
      </c>
      <c r="G86" s="109">
        <v>92</v>
      </c>
    </row>
    <row r="87" spans="1:7" x14ac:dyDescent="0.25">
      <c r="A87" s="62"/>
      <c r="B87" s="63">
        <v>3237</v>
      </c>
      <c r="C87" s="64"/>
      <c r="D87" s="66" t="s">
        <v>72</v>
      </c>
      <c r="E87" s="10">
        <v>100</v>
      </c>
      <c r="F87" s="10">
        <v>100</v>
      </c>
      <c r="G87" s="109">
        <v>100</v>
      </c>
    </row>
    <row r="88" spans="1:7" x14ac:dyDescent="0.25">
      <c r="A88" s="62"/>
      <c r="B88" s="63">
        <v>3239</v>
      </c>
      <c r="C88" s="64"/>
      <c r="D88" s="66" t="s">
        <v>74</v>
      </c>
      <c r="E88" s="10">
        <v>7450</v>
      </c>
      <c r="F88" s="10">
        <v>7427.8</v>
      </c>
      <c r="G88" s="109">
        <v>99.7</v>
      </c>
    </row>
    <row r="89" spans="1:7" x14ac:dyDescent="0.25">
      <c r="A89" s="62"/>
      <c r="B89" s="63">
        <v>3292</v>
      </c>
      <c r="C89" s="64"/>
      <c r="D89" s="66" t="s">
        <v>78</v>
      </c>
      <c r="E89" s="10">
        <v>724</v>
      </c>
      <c r="F89" s="10">
        <v>724</v>
      </c>
      <c r="G89" s="109">
        <v>100</v>
      </c>
    </row>
    <row r="90" spans="1:7" x14ac:dyDescent="0.25">
      <c r="A90" s="62"/>
      <c r="B90" s="63">
        <v>3294</v>
      </c>
      <c r="C90" s="64"/>
      <c r="D90" s="66" t="s">
        <v>77</v>
      </c>
      <c r="E90" s="10">
        <v>15</v>
      </c>
      <c r="F90" s="10">
        <v>13.27</v>
      </c>
      <c r="G90" s="109">
        <v>86.66</v>
      </c>
    </row>
    <row r="91" spans="1:7" x14ac:dyDescent="0.25">
      <c r="A91" s="62"/>
      <c r="B91" s="63">
        <v>3295</v>
      </c>
      <c r="C91" s="64"/>
      <c r="D91" s="66" t="s">
        <v>76</v>
      </c>
      <c r="E91" s="10">
        <v>1420</v>
      </c>
      <c r="F91" s="10">
        <v>1420.41</v>
      </c>
      <c r="G91" s="109">
        <v>100</v>
      </c>
    </row>
    <row r="92" spans="1:7" x14ac:dyDescent="0.25">
      <c r="A92" s="62"/>
      <c r="B92" s="63">
        <v>3299</v>
      </c>
      <c r="C92" s="64"/>
      <c r="D92" s="66" t="s">
        <v>75</v>
      </c>
      <c r="E92" s="10">
        <v>1900</v>
      </c>
      <c r="F92" s="10">
        <v>1905.52</v>
      </c>
      <c r="G92" s="109">
        <v>100.31</v>
      </c>
    </row>
    <row r="93" spans="1:7" x14ac:dyDescent="0.25">
      <c r="A93" s="86">
        <v>38</v>
      </c>
      <c r="B93" s="87"/>
      <c r="C93" s="88"/>
      <c r="D93" s="85" t="s">
        <v>140</v>
      </c>
      <c r="E93" s="10"/>
      <c r="F93" s="42">
        <v>323.79000000000002</v>
      </c>
      <c r="G93" s="109">
        <v>100</v>
      </c>
    </row>
    <row r="94" spans="1:7" x14ac:dyDescent="0.25">
      <c r="A94" s="139" t="s">
        <v>103</v>
      </c>
      <c r="B94" s="140"/>
      <c r="C94" s="141"/>
      <c r="D94" s="51" t="s">
        <v>24</v>
      </c>
      <c r="E94" s="10"/>
      <c r="F94" s="10"/>
      <c r="G94" s="109"/>
    </row>
    <row r="95" spans="1:7" x14ac:dyDescent="0.25">
      <c r="A95" s="54">
        <v>3</v>
      </c>
      <c r="B95" s="55"/>
      <c r="C95" s="56"/>
      <c r="D95" s="53" t="s">
        <v>16</v>
      </c>
      <c r="E95" s="10"/>
      <c r="F95" s="10"/>
      <c r="G95" s="109"/>
    </row>
    <row r="96" spans="1:7" x14ac:dyDescent="0.25">
      <c r="A96" s="54">
        <v>34</v>
      </c>
      <c r="B96" s="55"/>
      <c r="C96" s="56"/>
      <c r="D96" s="53" t="s">
        <v>50</v>
      </c>
      <c r="E96" s="10"/>
      <c r="F96" s="10"/>
      <c r="G96" s="109"/>
    </row>
    <row r="97" spans="1:7" x14ac:dyDescent="0.25">
      <c r="A97" s="62"/>
      <c r="B97" s="63">
        <v>3431</v>
      </c>
      <c r="C97" s="64"/>
      <c r="D97" s="66" t="s">
        <v>111</v>
      </c>
      <c r="E97" s="10"/>
      <c r="F97" s="10"/>
      <c r="G97" s="109"/>
    </row>
    <row r="98" spans="1:7" x14ac:dyDescent="0.25">
      <c r="A98" s="54"/>
      <c r="B98" s="55"/>
      <c r="C98" s="56"/>
      <c r="D98" s="53"/>
      <c r="E98" s="10"/>
      <c r="F98" s="10"/>
      <c r="G98" s="109"/>
    </row>
    <row r="99" spans="1:7" s="40" customFormat="1" x14ac:dyDescent="0.25">
      <c r="A99" s="151" t="s">
        <v>85</v>
      </c>
      <c r="B99" s="152"/>
      <c r="C99" s="153"/>
      <c r="D99" s="58" t="s">
        <v>95</v>
      </c>
      <c r="E99" s="10"/>
      <c r="F99" s="10"/>
      <c r="G99" s="109"/>
    </row>
    <row r="100" spans="1:7" s="41" customFormat="1" ht="25.5" x14ac:dyDescent="0.25">
      <c r="A100" s="151" t="s">
        <v>83</v>
      </c>
      <c r="B100" s="152"/>
      <c r="C100" s="153"/>
      <c r="D100" s="58" t="s">
        <v>84</v>
      </c>
      <c r="E100" s="10"/>
      <c r="F100" s="10"/>
      <c r="G100" s="109"/>
    </row>
    <row r="101" spans="1:7" x14ac:dyDescent="0.25">
      <c r="A101" s="142" t="s">
        <v>87</v>
      </c>
      <c r="B101" s="143"/>
      <c r="C101" s="144"/>
      <c r="D101" s="51" t="s">
        <v>88</v>
      </c>
      <c r="E101" s="10"/>
      <c r="F101" s="10"/>
      <c r="G101" s="109"/>
    </row>
    <row r="102" spans="1:7" ht="25.5" x14ac:dyDescent="0.25">
      <c r="A102" s="148">
        <v>4</v>
      </c>
      <c r="B102" s="149"/>
      <c r="C102" s="150"/>
      <c r="D102" s="53" t="s">
        <v>18</v>
      </c>
      <c r="E102" s="10"/>
      <c r="F102" s="10"/>
      <c r="G102" s="109"/>
    </row>
    <row r="103" spans="1:7" s="43" customFormat="1" ht="27" customHeight="1" x14ac:dyDescent="0.25">
      <c r="A103" s="145">
        <v>42</v>
      </c>
      <c r="B103" s="146"/>
      <c r="C103" s="147"/>
      <c r="D103" s="68" t="s">
        <v>30</v>
      </c>
      <c r="E103" s="42">
        <v>1250</v>
      </c>
      <c r="F103" s="42">
        <f>SUM(F104:F107)</f>
        <v>1247.82</v>
      </c>
      <c r="G103" s="108"/>
    </row>
    <row r="104" spans="1:7" s="41" customFormat="1" ht="19.5" customHeight="1" x14ac:dyDescent="0.25">
      <c r="A104" s="82"/>
      <c r="B104" s="83">
        <v>4212</v>
      </c>
      <c r="C104" s="84"/>
      <c r="D104" s="81" t="s">
        <v>106</v>
      </c>
      <c r="E104" s="10"/>
      <c r="F104" s="10">
        <v>829.53</v>
      </c>
      <c r="G104" s="109">
        <v>100</v>
      </c>
    </row>
    <row r="105" spans="1:7" s="41" customFormat="1" ht="17.25" customHeight="1" x14ac:dyDescent="0.25">
      <c r="A105" s="62"/>
      <c r="B105" s="63">
        <v>4221</v>
      </c>
      <c r="C105" s="64"/>
      <c r="D105" s="66" t="s">
        <v>42</v>
      </c>
      <c r="E105" s="10">
        <v>1135</v>
      </c>
      <c r="F105" s="10">
        <v>303.29000000000002</v>
      </c>
      <c r="G105" s="109">
        <v>26.69</v>
      </c>
    </row>
    <row r="106" spans="1:7" s="41" customFormat="1" ht="16.5" customHeight="1" x14ac:dyDescent="0.25">
      <c r="A106" s="62"/>
      <c r="B106" s="63">
        <v>4225</v>
      </c>
      <c r="C106" s="64"/>
      <c r="D106" s="66" t="s">
        <v>109</v>
      </c>
      <c r="E106" s="10"/>
      <c r="F106" s="10"/>
      <c r="G106" s="109"/>
    </row>
    <row r="107" spans="1:7" s="41" customFormat="1" ht="19.5" customHeight="1" x14ac:dyDescent="0.25">
      <c r="A107" s="62"/>
      <c r="B107" s="63">
        <v>4226</v>
      </c>
      <c r="C107" s="64"/>
      <c r="D107" s="66" t="s">
        <v>45</v>
      </c>
      <c r="E107" s="10">
        <v>115</v>
      </c>
      <c r="F107" s="10">
        <v>115</v>
      </c>
      <c r="G107" s="109">
        <v>100</v>
      </c>
    </row>
    <row r="108" spans="1:7" s="41" customFormat="1" ht="27.75" customHeight="1" x14ac:dyDescent="0.25">
      <c r="A108" s="54">
        <v>45</v>
      </c>
      <c r="B108" s="55"/>
      <c r="C108" s="56"/>
      <c r="D108" s="53" t="s">
        <v>105</v>
      </c>
      <c r="E108" s="10"/>
      <c r="F108" s="10"/>
      <c r="G108" s="109"/>
    </row>
    <row r="109" spans="1:7" s="41" customFormat="1" ht="15" customHeight="1" x14ac:dyDescent="0.25">
      <c r="A109" s="142" t="s">
        <v>101</v>
      </c>
      <c r="B109" s="143"/>
      <c r="C109" s="144"/>
      <c r="D109" s="51" t="s">
        <v>48</v>
      </c>
      <c r="E109" s="10"/>
      <c r="F109" s="10"/>
      <c r="G109" s="109"/>
    </row>
    <row r="110" spans="1:7" s="41" customFormat="1" ht="25.5" customHeight="1" x14ac:dyDescent="0.25">
      <c r="A110" s="148">
        <v>4</v>
      </c>
      <c r="B110" s="149"/>
      <c r="C110" s="150"/>
      <c r="D110" s="53" t="s">
        <v>18</v>
      </c>
      <c r="E110" s="10"/>
      <c r="F110" s="10"/>
      <c r="G110" s="109"/>
    </row>
    <row r="111" spans="1:7" s="43" customFormat="1" ht="30.75" customHeight="1" x14ac:dyDescent="0.25">
      <c r="A111" s="145">
        <v>42</v>
      </c>
      <c r="B111" s="146"/>
      <c r="C111" s="147"/>
      <c r="D111" s="68" t="s">
        <v>30</v>
      </c>
      <c r="E111" s="42">
        <f>SUM(E112:E113)</f>
        <v>4750</v>
      </c>
      <c r="F111" s="42">
        <f>SUM(F112:F113)</f>
        <v>4719</v>
      </c>
      <c r="G111" s="108">
        <v>99.34</v>
      </c>
    </row>
    <row r="112" spans="1:7" s="41" customFormat="1" ht="16.5" customHeight="1" x14ac:dyDescent="0.25">
      <c r="A112" s="62"/>
      <c r="B112" s="63">
        <v>4221</v>
      </c>
      <c r="C112" s="64"/>
      <c r="D112" s="66" t="s">
        <v>42</v>
      </c>
      <c r="E112" s="10">
        <v>3250</v>
      </c>
      <c r="F112" s="10">
        <v>3281.8</v>
      </c>
      <c r="G112" s="109">
        <v>100.98</v>
      </c>
    </row>
    <row r="113" spans="1:7" s="41" customFormat="1" ht="15" customHeight="1" x14ac:dyDescent="0.25">
      <c r="A113" s="62"/>
      <c r="B113" s="63">
        <v>4241</v>
      </c>
      <c r="C113" s="64"/>
      <c r="D113" s="66" t="s">
        <v>47</v>
      </c>
      <c r="E113" s="10">
        <v>1500</v>
      </c>
      <c r="F113" s="10">
        <v>1437.2</v>
      </c>
      <c r="G113" s="109">
        <v>95.8</v>
      </c>
    </row>
    <row r="114" spans="1:7" s="41" customFormat="1" ht="15" customHeight="1" x14ac:dyDescent="0.25">
      <c r="A114" s="139" t="s">
        <v>82</v>
      </c>
      <c r="B114" s="140"/>
      <c r="C114" s="141"/>
      <c r="D114" s="51" t="s">
        <v>32</v>
      </c>
      <c r="E114" s="10"/>
      <c r="F114" s="10"/>
      <c r="G114" s="109"/>
    </row>
    <row r="115" spans="1:7" s="41" customFormat="1" ht="36" customHeight="1" x14ac:dyDescent="0.25">
      <c r="A115" s="148">
        <v>4</v>
      </c>
      <c r="B115" s="149"/>
      <c r="C115" s="150"/>
      <c r="D115" s="53" t="s">
        <v>18</v>
      </c>
      <c r="E115" s="10"/>
      <c r="F115" s="10"/>
      <c r="G115" s="109"/>
    </row>
    <row r="116" spans="1:7" s="43" customFormat="1" ht="30.75" customHeight="1" x14ac:dyDescent="0.25">
      <c r="A116" s="145">
        <v>42</v>
      </c>
      <c r="B116" s="146"/>
      <c r="C116" s="147"/>
      <c r="D116" s="68" t="s">
        <v>30</v>
      </c>
      <c r="E116" s="42">
        <f>SUM(E117:E121)</f>
        <v>7695</v>
      </c>
      <c r="F116" s="42">
        <f>SUM(F117:F121)</f>
        <v>13301.199999999999</v>
      </c>
      <c r="G116" s="108">
        <v>172.85</v>
      </c>
    </row>
    <row r="117" spans="1:7" s="41" customFormat="1" ht="18.75" customHeight="1" x14ac:dyDescent="0.25">
      <c r="A117" s="62"/>
      <c r="B117" s="63">
        <v>4212</v>
      </c>
      <c r="C117" s="64"/>
      <c r="D117" s="66" t="s">
        <v>106</v>
      </c>
      <c r="E117" s="10">
        <v>830</v>
      </c>
      <c r="F117" s="10"/>
      <c r="G117" s="109"/>
    </row>
    <row r="118" spans="1:7" s="41" customFormat="1" ht="20.25" customHeight="1" x14ac:dyDescent="0.25">
      <c r="A118" s="62"/>
      <c r="B118" s="63">
        <v>4221</v>
      </c>
      <c r="C118" s="64"/>
      <c r="D118" s="66" t="s">
        <v>42</v>
      </c>
      <c r="E118" s="10">
        <v>5315</v>
      </c>
      <c r="F118" s="10">
        <v>10952.73</v>
      </c>
      <c r="G118" s="109">
        <v>206.07</v>
      </c>
    </row>
    <row r="119" spans="1:7" s="41" customFormat="1" ht="20.25" customHeight="1" x14ac:dyDescent="0.25">
      <c r="A119" s="62"/>
      <c r="B119" s="63">
        <v>4225</v>
      </c>
      <c r="C119" s="64"/>
      <c r="D119" s="66" t="s">
        <v>109</v>
      </c>
      <c r="E119" s="10">
        <v>1050</v>
      </c>
      <c r="F119" s="10">
        <v>1021.73</v>
      </c>
      <c r="G119" s="109">
        <v>97.33</v>
      </c>
    </row>
    <row r="120" spans="1:7" s="41" customFormat="1" ht="20.25" customHeight="1" x14ac:dyDescent="0.25">
      <c r="A120" s="82"/>
      <c r="B120" s="83">
        <v>4226</v>
      </c>
      <c r="C120" s="84"/>
      <c r="D120" s="81" t="s">
        <v>135</v>
      </c>
      <c r="E120" s="10"/>
      <c r="F120" s="10">
        <v>699</v>
      </c>
      <c r="G120" s="109">
        <v>100</v>
      </c>
    </row>
    <row r="121" spans="1:7" s="41" customFormat="1" ht="23.25" customHeight="1" x14ac:dyDescent="0.25">
      <c r="A121" s="62"/>
      <c r="B121" s="63">
        <v>4241</v>
      </c>
      <c r="C121" s="64"/>
      <c r="D121" s="66" t="s">
        <v>47</v>
      </c>
      <c r="E121" s="10">
        <v>500</v>
      </c>
      <c r="F121" s="10">
        <v>627.74</v>
      </c>
      <c r="G121" s="109">
        <v>125.6</v>
      </c>
    </row>
    <row r="122" spans="1:7" s="43" customFormat="1" x14ac:dyDescent="0.25">
      <c r="A122" s="139" t="s">
        <v>110</v>
      </c>
      <c r="B122" s="140"/>
      <c r="C122" s="141"/>
      <c r="D122" s="51" t="s">
        <v>36</v>
      </c>
      <c r="E122" s="10"/>
      <c r="F122" s="10"/>
      <c r="G122" s="109"/>
    </row>
    <row r="123" spans="1:7" s="41" customFormat="1" ht="25.5" x14ac:dyDescent="0.25">
      <c r="A123" s="148">
        <v>4</v>
      </c>
      <c r="B123" s="149"/>
      <c r="C123" s="150"/>
      <c r="D123" s="53" t="s">
        <v>18</v>
      </c>
      <c r="E123" s="10"/>
      <c r="F123" s="10"/>
      <c r="G123" s="109"/>
    </row>
    <row r="124" spans="1:7" ht="25.5" x14ac:dyDescent="0.25">
      <c r="A124" s="154">
        <v>42</v>
      </c>
      <c r="B124" s="155"/>
      <c r="C124" s="156"/>
      <c r="D124" s="53" t="s">
        <v>30</v>
      </c>
      <c r="E124" s="10"/>
      <c r="F124" s="10"/>
      <c r="G124" s="109"/>
    </row>
    <row r="125" spans="1:7" s="43" customFormat="1" ht="15" customHeight="1" x14ac:dyDescent="0.25">
      <c r="A125" s="59" t="s">
        <v>104</v>
      </c>
      <c r="B125" s="59"/>
      <c r="C125" s="60"/>
      <c r="D125" s="60"/>
      <c r="E125" s="61">
        <v>1010089</v>
      </c>
      <c r="F125" s="116">
        <f>SUM(F116+F111+F103+F93+F77+F76+F73+F65++F58+F50+F44+F38+F32+F11)</f>
        <v>1005517.5599999998</v>
      </c>
      <c r="G125" s="117">
        <v>99.54</v>
      </c>
    </row>
    <row r="127" spans="1:7" s="43" customFormat="1" x14ac:dyDescent="0.25">
      <c r="G127" s="118"/>
    </row>
    <row r="128" spans="1:7" s="41" customFormat="1" x14ac:dyDescent="0.25">
      <c r="E128" s="41" t="s">
        <v>79</v>
      </c>
      <c r="G128" s="119"/>
    </row>
    <row r="129" spans="5:7" x14ac:dyDescent="0.25">
      <c r="E129" t="s">
        <v>80</v>
      </c>
    </row>
    <row r="130" spans="5:7" s="43" customFormat="1" x14ac:dyDescent="0.25">
      <c r="G130" s="118"/>
    </row>
    <row r="131" spans="5:7" s="40" customFormat="1" x14ac:dyDescent="0.25">
      <c r="G131" s="120"/>
    </row>
    <row r="132" spans="5:7" s="41" customFormat="1" x14ac:dyDescent="0.25">
      <c r="G132" s="119"/>
    </row>
    <row r="133" spans="5:7" s="43" customFormat="1" x14ac:dyDescent="0.25">
      <c r="G133" s="118"/>
    </row>
    <row r="134" spans="5:7" s="40" customFormat="1" x14ac:dyDescent="0.25">
      <c r="G134" s="120"/>
    </row>
    <row r="135" spans="5:7" s="41" customFormat="1" x14ac:dyDescent="0.25">
      <c r="G135" s="119"/>
    </row>
    <row r="136" spans="5:7" s="41" customFormat="1" x14ac:dyDescent="0.25">
      <c r="G136" s="119"/>
    </row>
  </sheetData>
  <mergeCells count="38">
    <mergeCell ref="A6:C6"/>
    <mergeCell ref="A7:C7"/>
    <mergeCell ref="A1:E1"/>
    <mergeCell ref="A3:E3"/>
    <mergeCell ref="A5:C5"/>
    <mergeCell ref="A8:C8"/>
    <mergeCell ref="A9:C9"/>
    <mergeCell ref="A10:C10"/>
    <mergeCell ref="A124:C124"/>
    <mergeCell ref="A103:C103"/>
    <mergeCell ref="A122:C122"/>
    <mergeCell ref="A42:C42"/>
    <mergeCell ref="A11:C11"/>
    <mergeCell ref="A99:C99"/>
    <mergeCell ref="A100:C100"/>
    <mergeCell ref="A101:C101"/>
    <mergeCell ref="A102:C102"/>
    <mergeCell ref="A123:C123"/>
    <mergeCell ref="A35:C35"/>
    <mergeCell ref="A36:C36"/>
    <mergeCell ref="A34:C34"/>
    <mergeCell ref="A40:C40"/>
    <mergeCell ref="A41:C41"/>
    <mergeCell ref="A46:C46"/>
    <mergeCell ref="A47:C47"/>
    <mergeCell ref="A48:C48"/>
    <mergeCell ref="A54:C54"/>
    <mergeCell ref="A55:C55"/>
    <mergeCell ref="A56:C56"/>
    <mergeCell ref="A65:C65"/>
    <mergeCell ref="A74:C74"/>
    <mergeCell ref="A94:C94"/>
    <mergeCell ref="A109:C109"/>
    <mergeCell ref="A116:C116"/>
    <mergeCell ref="A110:C110"/>
    <mergeCell ref="A111:C111"/>
    <mergeCell ref="A114:C114"/>
    <mergeCell ref="A115:C115"/>
  </mergeCells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SAŽETAK</vt:lpstr>
      <vt:lpstr> Račun prihoda i rashoda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racunovodstvo2</cp:lastModifiedBy>
  <cp:lastPrinted>2023-11-27T07:57:46Z</cp:lastPrinted>
  <dcterms:created xsi:type="dcterms:W3CDTF">2022-08-12T12:51:27Z</dcterms:created>
  <dcterms:modified xsi:type="dcterms:W3CDTF">2024-01-31T10:36:55Z</dcterms:modified>
</cp:coreProperties>
</file>